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Revenue Accounts/"/>
    </mc:Choice>
  </mc:AlternateContent>
  <xr:revisionPtr revIDLastSave="201" documentId="11_D28847B5FFEF939E7A9E9CF485031B7D8394D7D1" xr6:coauthVersionLast="47" xr6:coauthVersionMax="47" xr10:uidLastSave="{030E9052-86CA-49EA-AC19-09E207347C2F}"/>
  <bookViews>
    <workbookView xWindow="-120" yWindow="-120" windowWidth="29040" windowHeight="15720" tabRatio="786" xr2:uid="{00000000-000D-0000-FFFF-FFFF00000000}"/>
  </bookViews>
  <sheets>
    <sheet name="County Revenues" sheetId="33" r:id="rId1"/>
    <sheet name="Municipal Revenues" sheetId="34" r:id="rId2"/>
    <sheet name="SD Revenues" sheetId="35" r:id="rId3"/>
  </sheets>
  <definedNames>
    <definedName name="_xlnm.Print_Area" localSheetId="0">'County Revenues'!$A$1:$V$74</definedName>
    <definedName name="_xlnm.Print_Area" localSheetId="1">'Municipal Revenues'!$A$1:$W$421</definedName>
    <definedName name="_xlnm.Print_Area" localSheetId="2">'SD Revenues'!$A$1:$X$54</definedName>
    <definedName name="_xlnm.Print_Titles" localSheetId="0">'County Revenues'!$1:$3</definedName>
    <definedName name="_xlnm.Print_Titles" localSheetId="1">'Municipal Revenues'!$1:$3</definedName>
    <definedName name="_xlnm.Print_Titles" localSheetId="2">'SD Revenues'!$1:$3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8" i="34" l="1"/>
  <c r="S418" i="34"/>
  <c r="T418" i="34"/>
  <c r="U418" i="34"/>
  <c r="R71" i="33" l="1"/>
  <c r="S71" i="33"/>
  <c r="T71" i="33"/>
  <c r="S51" i="35" l="1"/>
  <c r="T51" i="35"/>
  <c r="U51" i="35"/>
  <c r="U52" i="35"/>
  <c r="U50" i="35"/>
  <c r="T419" i="34"/>
  <c r="T417" i="34"/>
  <c r="Q71" i="33"/>
  <c r="S72" i="33"/>
  <c r="S70" i="33"/>
  <c r="T52" i="35" l="1"/>
  <c r="T50" i="35"/>
  <c r="S419" i="34"/>
  <c r="S417" i="34"/>
  <c r="R72" i="33"/>
  <c r="R70" i="33"/>
  <c r="W5" i="35" l="1"/>
  <c r="S52" i="35" l="1"/>
  <c r="S50" i="35"/>
  <c r="R419" i="34"/>
  <c r="R417" i="34"/>
  <c r="Q72" i="33"/>
  <c r="Q70" i="33"/>
  <c r="W7" i="35" l="1"/>
  <c r="W8" i="35"/>
  <c r="W9" i="35"/>
  <c r="W10" i="35"/>
  <c r="W11" i="35"/>
  <c r="W12" i="35"/>
  <c r="W13" i="35"/>
  <c r="W14" i="35"/>
  <c r="W15" i="35"/>
  <c r="W16" i="35"/>
  <c r="W17" i="35"/>
  <c r="W18" i="35"/>
  <c r="W19" i="35"/>
  <c r="W20" i="35"/>
  <c r="W21" i="35"/>
  <c r="W22" i="35"/>
  <c r="W23" i="35"/>
  <c r="W24" i="35"/>
  <c r="W25" i="35"/>
  <c r="W26" i="35"/>
  <c r="W27" i="35"/>
  <c r="W28" i="35"/>
  <c r="W29" i="35"/>
  <c r="W30" i="35"/>
  <c r="W31" i="35"/>
  <c r="W32" i="35"/>
  <c r="W33" i="35"/>
  <c r="W34" i="35"/>
  <c r="W35" i="35"/>
  <c r="W36" i="35"/>
  <c r="W37" i="35"/>
  <c r="W38" i="35"/>
  <c r="W39" i="35"/>
  <c r="W40" i="35"/>
  <c r="W41" i="35"/>
  <c r="W42" i="35"/>
  <c r="W43" i="35"/>
  <c r="W44" i="35"/>
  <c r="W45" i="35"/>
  <c r="W46" i="35"/>
  <c r="W47" i="35"/>
  <c r="W48" i="35"/>
  <c r="W49" i="35"/>
  <c r="R52" i="35"/>
  <c r="R50" i="35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Q419" i="34"/>
  <c r="Q417" i="34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P72" i="33"/>
  <c r="P70" i="33"/>
  <c r="P71" i="33" s="1"/>
  <c r="Q52" i="35"/>
  <c r="Q50" i="35"/>
  <c r="P419" i="34"/>
  <c r="P417" i="34"/>
  <c r="P418" i="34" s="1"/>
  <c r="O72" i="33"/>
  <c r="O70" i="33"/>
  <c r="U417" i="34"/>
  <c r="W6" i="35"/>
  <c r="W4" i="35"/>
  <c r="V52" i="35"/>
  <c r="V50" i="35"/>
  <c r="V51" i="35" s="1"/>
  <c r="V5" i="34"/>
  <c r="V4" i="34"/>
  <c r="U419" i="34"/>
  <c r="U4" i="33"/>
  <c r="U5" i="33"/>
  <c r="T72" i="33"/>
  <c r="T70" i="33"/>
  <c r="P52" i="35"/>
  <c r="P50" i="35"/>
  <c r="O419" i="34"/>
  <c r="O417" i="34"/>
  <c r="N72" i="33"/>
  <c r="N70" i="33"/>
  <c r="O71" i="33" s="1"/>
  <c r="N52" i="35"/>
  <c r="M52" i="35"/>
  <c r="N50" i="35"/>
  <c r="M50" i="35"/>
  <c r="M419" i="34"/>
  <c r="L419" i="34"/>
  <c r="M417" i="34"/>
  <c r="L417" i="34"/>
  <c r="L72" i="33"/>
  <c r="L70" i="33"/>
  <c r="M71" i="33" s="1"/>
  <c r="K72" i="33"/>
  <c r="K70" i="33"/>
  <c r="D419" i="34"/>
  <c r="E419" i="34"/>
  <c r="F419" i="34"/>
  <c r="G419" i="34"/>
  <c r="H419" i="34"/>
  <c r="I419" i="34"/>
  <c r="J419" i="34"/>
  <c r="K419" i="34"/>
  <c r="N419" i="34"/>
  <c r="C419" i="34"/>
  <c r="E52" i="35"/>
  <c r="F52" i="35"/>
  <c r="G52" i="35"/>
  <c r="H52" i="35"/>
  <c r="I52" i="35"/>
  <c r="J52" i="35"/>
  <c r="K52" i="35"/>
  <c r="L52" i="35"/>
  <c r="O52" i="35"/>
  <c r="D52" i="35"/>
  <c r="C72" i="33"/>
  <c r="D72" i="33"/>
  <c r="E72" i="33"/>
  <c r="F72" i="33"/>
  <c r="G72" i="33"/>
  <c r="H72" i="33"/>
  <c r="I72" i="33"/>
  <c r="J72" i="33"/>
  <c r="M72" i="33"/>
  <c r="B72" i="33"/>
  <c r="D50" i="35"/>
  <c r="E50" i="35"/>
  <c r="F50" i="35"/>
  <c r="G50" i="35"/>
  <c r="H50" i="35"/>
  <c r="I50" i="35"/>
  <c r="J50" i="35"/>
  <c r="K50" i="35"/>
  <c r="L50" i="35"/>
  <c r="O50" i="35"/>
  <c r="C417" i="34"/>
  <c r="D417" i="34"/>
  <c r="E417" i="34"/>
  <c r="F417" i="34"/>
  <c r="F418" i="34" s="1"/>
  <c r="G417" i="34"/>
  <c r="H417" i="34"/>
  <c r="I417" i="34"/>
  <c r="I418" i="34" s="1"/>
  <c r="J417" i="34"/>
  <c r="K417" i="34"/>
  <c r="N417" i="34"/>
  <c r="B70" i="33"/>
  <c r="C70" i="33"/>
  <c r="C71" i="33" s="1"/>
  <c r="D70" i="33"/>
  <c r="D71" i="33" s="1"/>
  <c r="E70" i="33"/>
  <c r="F70" i="33"/>
  <c r="F71" i="33" s="1"/>
  <c r="G70" i="33"/>
  <c r="H70" i="33"/>
  <c r="H71" i="33" s="1"/>
  <c r="I70" i="33"/>
  <c r="J70" i="33"/>
  <c r="M70" i="33"/>
  <c r="K71" i="33"/>
  <c r="L418" i="34" l="1"/>
  <c r="L71" i="33"/>
  <c r="N71" i="33"/>
  <c r="I71" i="33"/>
  <c r="J418" i="34"/>
  <c r="Q418" i="34"/>
  <c r="H418" i="34"/>
  <c r="E418" i="34"/>
  <c r="D418" i="34"/>
  <c r="O51" i="35"/>
  <c r="R51" i="35"/>
  <c r="N418" i="34"/>
  <c r="M418" i="34"/>
  <c r="I51" i="35"/>
  <c r="M51" i="35"/>
  <c r="P51" i="35"/>
  <c r="N51" i="35"/>
  <c r="L51" i="35"/>
  <c r="J51" i="35"/>
  <c r="H51" i="35"/>
  <c r="G51" i="35"/>
  <c r="K51" i="35"/>
  <c r="Q51" i="35"/>
  <c r="F51" i="35"/>
  <c r="W50" i="35"/>
  <c r="V417" i="34"/>
  <c r="W6" i="34" s="1"/>
  <c r="G418" i="34"/>
  <c r="J71" i="33"/>
  <c r="G71" i="33"/>
  <c r="E71" i="33"/>
  <c r="U70" i="33"/>
  <c r="V62" i="33" s="1"/>
  <c r="O418" i="34"/>
  <c r="K418" i="34"/>
  <c r="E51" i="35"/>
  <c r="X43" i="35" l="1"/>
  <c r="X5" i="35"/>
  <c r="W165" i="34"/>
  <c r="W123" i="34"/>
  <c r="W97" i="34"/>
  <c r="W386" i="34"/>
  <c r="W271" i="34"/>
  <c r="W56" i="34"/>
  <c r="W405" i="34"/>
  <c r="W347" i="34"/>
  <c r="W355" i="34"/>
  <c r="W348" i="34"/>
  <c r="W297" i="34"/>
  <c r="W309" i="34"/>
  <c r="W287" i="34"/>
  <c r="W298" i="34"/>
  <c r="W285" i="34"/>
  <c r="W24" i="34"/>
  <c r="W218" i="34"/>
  <c r="W188" i="34"/>
  <c r="W160" i="34"/>
  <c r="W34" i="34"/>
  <c r="W413" i="34"/>
  <c r="W140" i="34"/>
  <c r="W148" i="34"/>
  <c r="W131" i="34"/>
  <c r="W116" i="34"/>
  <c r="W235" i="34"/>
  <c r="W52" i="34"/>
  <c r="W295" i="34"/>
  <c r="W249" i="34"/>
  <c r="W151" i="34"/>
  <c r="W371" i="34"/>
  <c r="W135" i="34"/>
  <c r="W380" i="34"/>
  <c r="W406" i="34"/>
  <c r="W11" i="34"/>
  <c r="W262" i="34"/>
  <c r="W112" i="34"/>
  <c r="W125" i="34"/>
  <c r="W32" i="34"/>
  <c r="W368" i="34"/>
  <c r="W412" i="34"/>
  <c r="W336" i="34"/>
  <c r="W377" i="34"/>
  <c r="W401" i="34"/>
  <c r="W375" i="34"/>
  <c r="W178" i="34"/>
  <c r="W361" i="34"/>
  <c r="W296" i="34"/>
  <c r="W318" i="34"/>
  <c r="W51" i="34"/>
  <c r="W194" i="34"/>
  <c r="W286" i="34"/>
  <c r="W357" i="34"/>
  <c r="W407" i="34"/>
  <c r="W373" i="34"/>
  <c r="W167" i="34"/>
  <c r="W265" i="34"/>
  <c r="W300" i="34"/>
  <c r="W14" i="34"/>
  <c r="W349" i="34"/>
  <c r="W261" i="34"/>
  <c r="W255" i="34"/>
  <c r="W416" i="34"/>
  <c r="W10" i="34"/>
  <c r="W210" i="34"/>
  <c r="W138" i="34"/>
  <c r="W81" i="34"/>
  <c r="W400" i="34"/>
  <c r="W201" i="34"/>
  <c r="W30" i="34"/>
  <c r="V66" i="33"/>
  <c r="X47" i="35"/>
  <c r="X21" i="35"/>
  <c r="X40" i="35"/>
  <c r="X32" i="35"/>
  <c r="X16" i="35"/>
  <c r="X31" i="35"/>
  <c r="X23" i="35"/>
  <c r="X42" i="35"/>
  <c r="X45" i="35"/>
  <c r="X4" i="35"/>
  <c r="X46" i="35"/>
  <c r="X8" i="35"/>
  <c r="X24" i="35"/>
  <c r="X36" i="35"/>
  <c r="X27" i="35"/>
  <c r="X38" i="35"/>
  <c r="X20" i="35"/>
  <c r="X26" i="35"/>
  <c r="X12" i="35"/>
  <c r="X41" i="35"/>
  <c r="X19" i="35"/>
  <c r="X48" i="35"/>
  <c r="X34" i="35"/>
  <c r="X37" i="35"/>
  <c r="X10" i="35"/>
  <c r="X49" i="35"/>
  <c r="X18" i="35"/>
  <c r="X15" i="35"/>
  <c r="X11" i="35"/>
  <c r="X44" i="35"/>
  <c r="X25" i="35"/>
  <c r="X22" i="35"/>
  <c r="X50" i="35"/>
  <c r="X39" i="35"/>
  <c r="X7" i="35"/>
  <c r="X29" i="35"/>
  <c r="X6" i="35"/>
  <c r="X13" i="35"/>
  <c r="X30" i="35"/>
  <c r="X17" i="35"/>
  <c r="X35" i="35"/>
  <c r="X14" i="35"/>
  <c r="X28" i="35"/>
  <c r="X9" i="35"/>
  <c r="X33" i="35"/>
  <c r="W365" i="34"/>
  <c r="W209" i="34"/>
  <c r="W80" i="34"/>
  <c r="W264" i="34"/>
  <c r="W54" i="34"/>
  <c r="W367" i="34"/>
  <c r="W208" i="34"/>
  <c r="W374" i="34"/>
  <c r="W39" i="34"/>
  <c r="W143" i="34"/>
  <c r="W149" i="34"/>
  <c r="W205" i="34"/>
  <c r="W99" i="34"/>
  <c r="W38" i="34"/>
  <c r="W266" i="34"/>
  <c r="W150" i="34"/>
  <c r="W395" i="34"/>
  <c r="W92" i="34"/>
  <c r="W372" i="34"/>
  <c r="W177" i="34"/>
  <c r="W379" i="34"/>
  <c r="W270" i="34"/>
  <c r="W55" i="34"/>
  <c r="W82" i="34"/>
  <c r="W33" i="34"/>
  <c r="W311" i="34"/>
  <c r="W13" i="34"/>
  <c r="W31" i="34"/>
  <c r="W398" i="34"/>
  <c r="W272" i="34"/>
  <c r="W389" i="34"/>
  <c r="W128" i="34"/>
  <c r="W299" i="34"/>
  <c r="W215" i="34"/>
  <c r="W353" i="34"/>
  <c r="W197" i="34"/>
  <c r="W89" i="34"/>
  <c r="W193" i="34"/>
  <c r="W248" i="34"/>
  <c r="W100" i="34"/>
  <c r="W133" i="34"/>
  <c r="W409" i="34"/>
  <c r="W16" i="34"/>
  <c r="W246" i="34"/>
  <c r="W71" i="34"/>
  <c r="W191" i="34"/>
  <c r="W85" i="34"/>
  <c r="W132" i="34"/>
  <c r="W302" i="34"/>
  <c r="W250" i="34"/>
  <c r="W216" i="34"/>
  <c r="W234" i="34"/>
  <c r="W378" i="34"/>
  <c r="W292" i="34"/>
  <c r="W260" i="34"/>
  <c r="W397" i="34"/>
  <c r="W126" i="34"/>
  <c r="W289" i="34"/>
  <c r="W388" i="34"/>
  <c r="W58" i="34"/>
  <c r="W146" i="34"/>
  <c r="W103" i="34"/>
  <c r="W105" i="34"/>
  <c r="W183" i="34"/>
  <c r="W206" i="34"/>
  <c r="W269" i="34"/>
  <c r="W27" i="34"/>
  <c r="W118" i="34"/>
  <c r="W196" i="34"/>
  <c r="W341" i="34"/>
  <c r="W185" i="34"/>
  <c r="W77" i="34"/>
  <c r="W333" i="34"/>
  <c r="W102" i="34"/>
  <c r="W95" i="34"/>
  <c r="W98" i="34"/>
  <c r="W212" i="34"/>
  <c r="W276" i="34"/>
  <c r="W111" i="34"/>
  <c r="W366" i="34"/>
  <c r="W376" i="34"/>
  <c r="W369" i="34"/>
  <c r="W331" i="34"/>
  <c r="W28" i="34"/>
  <c r="W8" i="34"/>
  <c r="W329" i="34"/>
  <c r="W173" i="34"/>
  <c r="W29" i="34"/>
  <c r="W113" i="34"/>
  <c r="W164" i="34"/>
  <c r="W350" i="34"/>
  <c r="W232" i="34"/>
  <c r="W323" i="34"/>
  <c r="W15" i="34"/>
  <c r="W291" i="34"/>
  <c r="W19" i="34"/>
  <c r="W403" i="34"/>
  <c r="W158" i="34"/>
  <c r="W84" i="34"/>
  <c r="W5" i="34"/>
  <c r="W307" i="34"/>
  <c r="W198" i="34"/>
  <c r="W320" i="34"/>
  <c r="W115" i="34"/>
  <c r="W200" i="34"/>
  <c r="W87" i="34"/>
  <c r="W18" i="34"/>
  <c r="W359" i="34"/>
  <c r="W90" i="34"/>
  <c r="W414" i="34"/>
  <c r="W231" i="34"/>
  <c r="W217" i="34"/>
  <c r="W120" i="34"/>
  <c r="W342" i="34"/>
  <c r="W354" i="34"/>
  <c r="W121" i="34"/>
  <c r="W220" i="34"/>
  <c r="W219" i="34"/>
  <c r="W76" i="34"/>
  <c r="W166" i="34"/>
  <c r="W124" i="34"/>
  <c r="W328" i="34"/>
  <c r="W334" i="34"/>
  <c r="W171" i="34"/>
  <c r="W114" i="34"/>
  <c r="W96" i="34"/>
  <c r="W60" i="34"/>
  <c r="W17" i="34"/>
  <c r="W174" i="34"/>
  <c r="W352" i="34"/>
  <c r="W382" i="34"/>
  <c r="W301" i="34"/>
  <c r="W109" i="34"/>
  <c r="W241" i="34"/>
  <c r="W278" i="34"/>
  <c r="W317" i="34"/>
  <c r="W161" i="34"/>
  <c r="W41" i="34"/>
  <c r="W53" i="34"/>
  <c r="W67" i="34"/>
  <c r="W147" i="34"/>
  <c r="W25" i="34"/>
  <c r="W45" i="34"/>
  <c r="W106" i="34"/>
  <c r="W279" i="34"/>
  <c r="W322" i="34"/>
  <c r="W179" i="34"/>
  <c r="W313" i="34"/>
  <c r="W43" i="34"/>
  <c r="W316" i="34"/>
  <c r="W21" i="34"/>
  <c r="W228" i="34"/>
  <c r="W129" i="34"/>
  <c r="W117" i="34"/>
  <c r="W83" i="34"/>
  <c r="W86" i="34"/>
  <c r="W23" i="34"/>
  <c r="W192" i="34"/>
  <c r="W392" i="34"/>
  <c r="W214" i="34"/>
  <c r="W358" i="34"/>
  <c r="W224" i="34"/>
  <c r="W411" i="34"/>
  <c r="W189" i="34"/>
  <c r="W303" i="34"/>
  <c r="W50" i="34"/>
  <c r="W360" i="34"/>
  <c r="W91" i="34"/>
  <c r="W284" i="34"/>
  <c r="W337" i="34"/>
  <c r="W65" i="34"/>
  <c r="W383" i="34"/>
  <c r="W240" i="34"/>
  <c r="W230" i="34"/>
  <c r="W107" i="34"/>
  <c r="W259" i="34"/>
  <c r="W351" i="34"/>
  <c r="W75" i="34"/>
  <c r="W72" i="34"/>
  <c r="W362" i="34"/>
  <c r="W159" i="34"/>
  <c r="W157" i="34"/>
  <c r="W142" i="34"/>
  <c r="W281" i="34"/>
  <c r="W268" i="34"/>
  <c r="W12" i="34"/>
  <c r="W283" i="34"/>
  <c r="W59" i="34"/>
  <c r="W154" i="34"/>
  <c r="W73" i="34"/>
  <c r="W393" i="34"/>
  <c r="W180" i="34"/>
  <c r="W64" i="34"/>
  <c r="W394" i="34"/>
  <c r="W184" i="34"/>
  <c r="W236" i="34"/>
  <c r="W305" i="34"/>
  <c r="W137" i="34"/>
  <c r="W101" i="34"/>
  <c r="W7" i="34"/>
  <c r="W156" i="34"/>
  <c r="W402" i="34"/>
  <c r="W319" i="34"/>
  <c r="W339" i="34"/>
  <c r="W229" i="34"/>
  <c r="W49" i="34"/>
  <c r="W57" i="34"/>
  <c r="W9" i="34"/>
  <c r="W387" i="34"/>
  <c r="W335" i="34"/>
  <c r="W346" i="34"/>
  <c r="W66" i="34"/>
  <c r="W338" i="34"/>
  <c r="W20" i="34"/>
  <c r="W253" i="34"/>
  <c r="W363" i="34"/>
  <c r="W238" i="34"/>
  <c r="W110" i="34"/>
  <c r="W182" i="34"/>
  <c r="W199" i="34"/>
  <c r="W22" i="34"/>
  <c r="W203" i="34"/>
  <c r="W251" i="34"/>
  <c r="W187" i="34"/>
  <c r="W74" i="34"/>
  <c r="W243" i="34"/>
  <c r="W345" i="34"/>
  <c r="W344" i="34"/>
  <c r="W141" i="34"/>
  <c r="W4" i="34"/>
  <c r="W108" i="34"/>
  <c r="W293" i="34"/>
  <c r="W321" i="34"/>
  <c r="W304" i="34"/>
  <c r="W70" i="34"/>
  <c r="W275" i="34"/>
  <c r="W252" i="34"/>
  <c r="W280" i="34"/>
  <c r="W324" i="34"/>
  <c r="W327" i="34"/>
  <c r="W162" i="34"/>
  <c r="W204" i="34"/>
  <c r="W225" i="34"/>
  <c r="W356" i="34"/>
  <c r="W69" i="34"/>
  <c r="W277" i="34"/>
  <c r="W152" i="34"/>
  <c r="W239" i="34"/>
  <c r="W263" i="34"/>
  <c r="W104" i="34"/>
  <c r="W94" i="34"/>
  <c r="W144" i="34"/>
  <c r="W195" i="34"/>
  <c r="W404" i="34"/>
  <c r="W417" i="34"/>
  <c r="W93" i="34"/>
  <c r="W186" i="34"/>
  <c r="W122" i="34"/>
  <c r="W330" i="34"/>
  <c r="W244" i="34"/>
  <c r="W385" i="34"/>
  <c r="W88" i="34"/>
  <c r="W315" i="34"/>
  <c r="W254" i="34"/>
  <c r="W62" i="34"/>
  <c r="W79" i="34"/>
  <c r="W61" i="34"/>
  <c r="W190" i="34"/>
  <c r="W155" i="34"/>
  <c r="W227" i="34"/>
  <c r="W181" i="34"/>
  <c r="W170" i="34"/>
  <c r="W273" i="34"/>
  <c r="W168" i="34"/>
  <c r="W247" i="34"/>
  <c r="W175" i="34"/>
  <c r="W68" i="34"/>
  <c r="W282" i="34"/>
  <c r="W226" i="34"/>
  <c r="W119" i="34"/>
  <c r="W63" i="34"/>
  <c r="W364" i="34"/>
  <c r="W343" i="34"/>
  <c r="W314" i="34"/>
  <c r="W326" i="34"/>
  <c r="W176" i="34"/>
  <c r="W242" i="34"/>
  <c r="W26" i="34"/>
  <c r="W308" i="34"/>
  <c r="W47" i="34"/>
  <c r="W169" i="34"/>
  <c r="W221" i="34"/>
  <c r="W325" i="34"/>
  <c r="W390" i="34"/>
  <c r="W399" i="34"/>
  <c r="W256" i="34"/>
  <c r="W370" i="34"/>
  <c r="W381" i="34"/>
  <c r="W145" i="34"/>
  <c r="W237" i="34"/>
  <c r="W340" i="34"/>
  <c r="W130" i="34"/>
  <c r="W222" i="34"/>
  <c r="W172" i="34"/>
  <c r="W139" i="34"/>
  <c r="W223" i="34"/>
  <c r="W78" i="34"/>
  <c r="W306" i="34"/>
  <c r="W42" i="34"/>
  <c r="W37" i="34"/>
  <c r="W163" i="34"/>
  <c r="W384" i="34"/>
  <c r="W294" i="34"/>
  <c r="W396" i="34"/>
  <c r="W233" i="34"/>
  <c r="W202" i="34"/>
  <c r="W258" i="34"/>
  <c r="W153" i="34"/>
  <c r="W310" i="34"/>
  <c r="W267" i="34"/>
  <c r="W408" i="34"/>
  <c r="W290" i="34"/>
  <c r="W274" i="34"/>
  <c r="W134" i="34"/>
  <c r="W288" i="34"/>
  <c r="W36" i="34"/>
  <c r="W207" i="34"/>
  <c r="W211" i="34"/>
  <c r="W415" i="34"/>
  <c r="W245" i="34"/>
  <c r="W46" i="34"/>
  <c r="W136" i="34"/>
  <c r="W48" i="34"/>
  <c r="W410" i="34"/>
  <c r="W44" i="34"/>
  <c r="W391" i="34"/>
  <c r="W312" i="34"/>
  <c r="W213" i="34"/>
  <c r="W332" i="34"/>
  <c r="W40" i="34"/>
  <c r="W127" i="34"/>
  <c r="W35" i="34"/>
  <c r="W257" i="34"/>
  <c r="V11" i="33"/>
  <c r="V16" i="33"/>
  <c r="V10" i="33"/>
  <c r="V19" i="33"/>
  <c r="V49" i="33"/>
  <c r="V6" i="33"/>
  <c r="V35" i="33"/>
  <c r="V55" i="33"/>
  <c r="V39" i="33"/>
  <c r="V64" i="33"/>
  <c r="V25" i="33"/>
  <c r="V20" i="33"/>
  <c r="V47" i="33"/>
  <c r="V54" i="33"/>
  <c r="V9" i="33"/>
  <c r="V18" i="33"/>
  <c r="V12" i="33"/>
  <c r="V8" i="33"/>
  <c r="V59" i="33"/>
  <c r="V13" i="33"/>
  <c r="V48" i="33"/>
  <c r="V22" i="33"/>
  <c r="V34" i="33"/>
  <c r="V36" i="33"/>
  <c r="V41" i="33"/>
  <c r="V24" i="33"/>
  <c r="V17" i="33"/>
  <c r="V44" i="33"/>
  <c r="V50" i="33"/>
  <c r="V29" i="33"/>
  <c r="V14" i="33"/>
  <c r="V5" i="33"/>
  <c r="V28" i="33"/>
  <c r="V65" i="33"/>
  <c r="V58" i="33"/>
  <c r="V46" i="33"/>
  <c r="V30" i="33"/>
  <c r="V45" i="33"/>
  <c r="V70" i="33"/>
  <c r="V26" i="33"/>
  <c r="V43" i="33"/>
  <c r="V38" i="33"/>
  <c r="V60" i="33"/>
  <c r="V68" i="33"/>
  <c r="V52" i="33"/>
  <c r="V61" i="33"/>
  <c r="V15" i="33"/>
  <c r="V27" i="33"/>
  <c r="V57" i="33"/>
  <c r="V40" i="33"/>
  <c r="V23" i="33"/>
  <c r="V53" i="33"/>
  <c r="V32" i="33"/>
  <c r="V37" i="33"/>
  <c r="V7" i="33"/>
  <c r="V63" i="33"/>
  <c r="V69" i="33"/>
  <c r="V33" i="33"/>
  <c r="V67" i="33"/>
  <c r="V21" i="33"/>
  <c r="V56" i="33"/>
  <c r="V4" i="33"/>
  <c r="V31" i="33"/>
  <c r="V42" i="33"/>
  <c r="V51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S3" authorId="0" shapeId="0" xr:uid="{0EF0937E-9E1F-4405-B23D-CA26E610AB94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F247F1A7-E5F2-43A0-94F9-2FD5FFD6F056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8A5E8C4E-E5FE-4C04-95DF-AC48E10307C1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sharedStrings.xml><?xml version="1.0" encoding="utf-8"?>
<sst xmlns="http://schemas.openxmlformats.org/spreadsheetml/2006/main" count="1120" uniqueCount="564">
  <si>
    <t>Compiled from data obtained from the Florida Department of Financial Services, Division of Accounting and Auditing, Bureau of Local Government.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</si>
  <si>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</si>
  <si>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</si>
  <si>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</si>
  <si>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</si>
  <si>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</si>
  <si>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</si>
  <si>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</si>
  <si>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</si>
  <si>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</si>
  <si>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</si>
  <si>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</si>
  <si>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</si>
  <si>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</si>
  <si>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</si>
  <si>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</si>
  <si>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</si>
  <si>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</si>
  <si>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</si>
  <si>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</si>
  <si>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</si>
  <si>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</si>
  <si>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</si>
  <si>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</si>
  <si>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</si>
  <si>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</si>
  <si>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</si>
  <si>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</si>
  <si>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</si>
  <si>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</si>
  <si>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</si>
  <si>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</si>
  <si>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</si>
  <si>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</si>
  <si>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</si>
  <si>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</si>
  <si>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</si>
  <si>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</si>
  <si>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</si>
  <si>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</si>
  <si>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</si>
  <si>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</si>
  <si>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</si>
  <si>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</si>
  <si>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</si>
  <si>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</si>
  <si>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</si>
  <si>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</si>
  <si>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</si>
  <si>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</si>
  <si>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</si>
  <si>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</si>
  <si>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</si>
  <si>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</si>
  <si>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</si>
  <si>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</si>
  <si>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</si>
  <si>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</si>
  <si>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</si>
  <si>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</si>
  <si>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</si>
  <si>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</si>
  <si>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</si>
  <si>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</si>
  <si>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</si>
  <si>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</si>
  <si>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</si>
  <si>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</si>
  <si>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</si>
  <si>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</si>
  <si>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</si>
  <si>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</si>
  <si>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</si>
  <si>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</si>
  <si>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</si>
  <si>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</si>
  <si>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</si>
  <si>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</si>
  <si>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</si>
  <si>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</si>
  <si>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</si>
  <si>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</si>
  <si>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</si>
  <si>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</si>
  <si>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</si>
  <si>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</si>
  <si>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</si>
  <si>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</si>
  <si>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</si>
  <si>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</si>
  <si>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</si>
  <si>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</si>
  <si>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</si>
  <si>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</si>
  <si>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</si>
  <si>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</si>
  <si>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</si>
  <si>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</si>
  <si>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</si>
  <si>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</si>
  <si>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</si>
  <si>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</si>
  <si>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</si>
  <si>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</si>
  <si>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</si>
  <si>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</si>
  <si>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</si>
  <si>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</si>
  <si>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</si>
  <si>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</si>
  <si>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</si>
  <si>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</si>
  <si>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</si>
  <si>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</si>
  <si>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</si>
  <si>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</si>
  <si>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</si>
  <si>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</si>
  <si>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</si>
  <si>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</si>
  <si>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</si>
  <si>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</si>
  <si>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</si>
  <si>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</si>
  <si>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</si>
  <si>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</si>
  <si>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</si>
  <si>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</si>
  <si>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</si>
  <si>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</si>
  <si>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</si>
  <si>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</si>
  <si>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</si>
  <si>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</si>
  <si>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</si>
  <si>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</si>
  <si>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</si>
  <si>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</si>
  <si>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</si>
  <si>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</si>
  <si>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</si>
  <si>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</si>
  <si>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</si>
  <si>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</si>
  <si>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</si>
  <si>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</si>
  <si>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</si>
  <si>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</si>
  <si>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</si>
  <si>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</si>
  <si>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</si>
  <si>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</si>
  <si>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</si>
  <si>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</si>
  <si>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</si>
  <si>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</si>
  <si>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</si>
  <si>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</si>
  <si>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</si>
  <si>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</si>
  <si>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</si>
  <si>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</si>
  <si>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</si>
  <si>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</si>
  <si>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</si>
  <si>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</si>
  <si>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</si>
  <si>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</si>
  <si>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</si>
  <si>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</si>
  <si>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</si>
  <si>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</si>
  <si>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</si>
  <si>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</si>
  <si>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</si>
  <si>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</si>
  <si>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</si>
  <si>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</si>
  <si>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</si>
  <si>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</si>
  <si>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</si>
  <si>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</si>
  <si>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</si>
  <si>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</si>
  <si>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</si>
  <si>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</si>
  <si>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</si>
  <si>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</si>
  <si>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</si>
  <si>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</si>
  <si>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</si>
  <si>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</si>
  <si>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</si>
  <si>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</si>
  <si>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</si>
  <si>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</si>
  <si>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</si>
  <si>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</si>
  <si>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</si>
  <si>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</si>
  <si>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</si>
  <si>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</si>
  <si>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</si>
  <si>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</si>
  <si>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</si>
  <si>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</si>
  <si>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</si>
  <si>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</si>
  <si>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</si>
  <si>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</si>
  <si>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</si>
  <si>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</si>
  <si>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</si>
  <si>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</si>
  <si>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</si>
  <si>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</si>
  <si>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</si>
  <si>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</si>
  <si>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</si>
  <si>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</si>
  <si>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</si>
  <si>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</si>
  <si>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</si>
  <si>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</si>
  <si>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</si>
  <si>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</si>
  <si>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</si>
  <si>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</si>
  <si>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</si>
  <si>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</si>
  <si>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</si>
  <si>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</si>
  <si>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</si>
  <si>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</si>
  <si>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</si>
  <si>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</si>
  <si>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</si>
  <si>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</si>
  <si>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</si>
  <si>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</si>
  <si>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</si>
  <si>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</si>
  <si>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</si>
  <si>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</si>
  <si>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</si>
  <si>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</si>
  <si>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</si>
  <si>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</si>
  <si>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</si>
  <si>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</si>
  <si>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</si>
  <si>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</si>
  <si>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</si>
  <si>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</si>
  <si>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</si>
  <si>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</si>
  <si>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</si>
  <si>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</si>
  <si>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</si>
  <si>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</si>
  <si>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</si>
  <si>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</si>
  <si>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</si>
  <si>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</si>
  <si>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</si>
  <si>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</si>
  <si>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</si>
  <si>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</si>
  <si>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</si>
  <si>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</si>
  <si>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</si>
  <si>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</si>
  <si>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</si>
  <si>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</si>
  <si>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</si>
  <si>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</si>
  <si>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</si>
  <si>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</si>
  <si>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</si>
  <si>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</si>
  <si>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</si>
  <si>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</si>
  <si>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</si>
  <si>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</si>
  <si>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</si>
  <si>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</si>
  <si>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</si>
  <si>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</si>
  <si>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</si>
  <si>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</si>
  <si>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</si>
  <si>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</si>
  <si>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</si>
  <si>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</si>
  <si>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</si>
  <si>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</si>
  <si>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</si>
  <si>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</si>
  <si>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</si>
  <si>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</si>
  <si>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</si>
  <si>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</si>
  <si>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</si>
  <si>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</si>
  <si>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</si>
  <si>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</si>
  <si>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</si>
  <si>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</si>
  <si>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</si>
  <si>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</si>
  <si>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</si>
  <si>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</si>
  <si>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</si>
  <si>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</si>
  <si>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</si>
  <si>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</si>
  <si>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</si>
  <si>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</si>
  <si>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</si>
  <si>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</si>
  <si>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</si>
  <si>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</si>
  <si>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</si>
  <si>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</si>
  <si>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</si>
  <si>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</si>
  <si>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</si>
  <si>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</si>
  <si>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</si>
  <si>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</si>
  <si>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</si>
  <si>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</si>
  <si>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</si>
  <si>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</si>
  <si>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</si>
  <si>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</si>
  <si>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</si>
  <si>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</si>
  <si>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</si>
  <si>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</si>
  <si>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</si>
  <si>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</si>
  <si>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</si>
  <si>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</si>
  <si>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</si>
  <si>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</si>
  <si>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</si>
  <si>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</si>
  <si>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</si>
  <si>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</si>
  <si>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</si>
  <si>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</si>
  <si>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</si>
  <si>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</si>
  <si>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</si>
  <si>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</si>
  <si>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</si>
  <si>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</si>
  <si>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</si>
  <si>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</si>
  <si>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</si>
  <si>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</si>
  <si>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</si>
  <si>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</si>
  <si>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</si>
  <si>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</si>
  <si>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</si>
  <si>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</si>
  <si>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</si>
  <si>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</si>
  <si>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</si>
  <si>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</si>
  <si>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</si>
  <si>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</si>
  <si>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</si>
  <si>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</si>
  <si>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</si>
  <si>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</si>
  <si>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</si>
  <si>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</si>
  <si>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</si>
  <si>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</si>
  <si>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</si>
  <si>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</si>
  <si>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</si>
  <si>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</si>
  <si>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</si>
  <si>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</si>
  <si>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</si>
  <si>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</si>
  <si>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</si>
  <si>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</si>
  <si>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</si>
  <si>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</si>
  <si>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</si>
  <si>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</si>
  <si>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</si>
  <si>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</si>
  <si>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</si>
  <si>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</si>
  <si>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</si>
  <si>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</si>
  <si>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</si>
  <si>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</si>
  <si>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</si>
  <si>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</si>
  <si>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</si>
  <si>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</si>
  <si>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</si>
  <si>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</si>
  <si>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</si>
  <si>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</si>
  <si>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</si>
  <si>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</si>
  <si>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</si>
  <si>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</si>
  <si>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</si>
  <si>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</si>
  <si>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</si>
  <si>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</si>
  <si>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</si>
  <si>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</si>
  <si>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</si>
  <si>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</si>
  <si>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</si>
  <si>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</si>
  <si>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</si>
  <si>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</si>
  <si>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</si>
  <si>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</si>
  <si>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</si>
  <si>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</si>
  <si>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</si>
  <si>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</si>
  <si>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</si>
  <si>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</si>
  <si>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</si>
  <si>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</si>
  <si>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</si>
  <si>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</si>
  <si>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</si>
  <si>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</si>
  <si>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</si>
  <si>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</si>
  <si>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</si>
  <si>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</si>
  <si>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</si>
  <si>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</si>
  <si>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</si>
  <si>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</si>
  <si>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</si>
  <si>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</si>
  <si>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</si>
  <si>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</si>
  <si>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</si>
  <si>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</si>
  <si>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</si>
  <si>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</si>
  <si>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</si>
  <si>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</si>
  <si>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</si>
  <si>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</si>
  <si>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</si>
  <si>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</si>
  <si>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</si>
  <si>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</si>
  <si>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</si>
  <si>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</si>
  <si>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</si>
  <si>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</si>
  <si>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</si>
  <si>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</si>
  <si>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</si>
  <si>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</si>
  <si>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</si>
  <si>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</si>
  <si>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</si>
  <si>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</si>
  <si>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</si>
  <si>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</si>
  <si>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South Indian River Water Control District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</si>
  <si>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</si>
  <si>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</si>
  <si>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</si>
  <si>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</si>
  <si>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</si>
  <si>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</si>
  <si>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</si>
  <si>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</si>
  <si>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</si>
  <si>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</si>
  <si>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# Reporting</t>
  </si>
  <si>
    <t>County Totals</t>
  </si>
  <si>
    <t>Special District Totals</t>
  </si>
  <si>
    <t>Municipal Totals</t>
  </si>
  <si>
    <t>Reported County Government Service Charge Revenues for Conservation and Resource Management (Account Code: 343.700)</t>
  </si>
  <si>
    <t>Reported Municipal Government Service Charge Revenues for Conservation and Resource Management (Account Code: 343.700)</t>
  </si>
  <si>
    <t>Reported Special District Service Charge Revenues for Conservation and Resource Management (Account Code: 343.700)</t>
  </si>
  <si>
    <t>Independent or Dependent Special District</t>
  </si>
  <si>
    <t>Single County or Multi-county District</t>
  </si>
  <si>
    <t>Barron Water Control District</t>
  </si>
  <si>
    <t>South Florida Conservancy District</t>
  </si>
  <si>
    <t>Brevard Soil and Water Conservation District</t>
  </si>
  <si>
    <t>Chipola River Soil and Water Conservation District</t>
  </si>
  <si>
    <t>Collier Soil and Water Conservation District</t>
  </si>
  <si>
    <t>Joshua Water Control District</t>
  </si>
  <si>
    <t>Franklin Soil and Water Conservation District</t>
  </si>
  <si>
    <t>Gadsden Soil and Water Conservation District</t>
  </si>
  <si>
    <t>Tupelo Soil and Water Conservation District</t>
  </si>
  <si>
    <t>Hardee Soil and Water Conservation District</t>
  </si>
  <si>
    <t>Clewiston Drainage District</t>
  </si>
  <si>
    <t>Hendry-Hilliard Water Control District</t>
  </si>
  <si>
    <t>Tampa Sports Authority</t>
  </si>
  <si>
    <t>Holmes Creek Soil and Water Conservation District</t>
  </si>
  <si>
    <t>Lake Soil and Water Conservation District</t>
  </si>
  <si>
    <t>San Carlos Estates Water Control District</t>
  </si>
  <si>
    <t>Levy Soil and Water Conservation District</t>
  </si>
  <si>
    <t>East Beach Water Control District</t>
  </si>
  <si>
    <t>East Shore Water Control District</t>
  </si>
  <si>
    <t>Pelican Lake Water Control District</t>
  </si>
  <si>
    <t>South Shore Drainage District</t>
  </si>
  <si>
    <t>Haines City Water Control District</t>
  </si>
  <si>
    <t>Putnam Soil and Water Conservation District</t>
  </si>
  <si>
    <t>St. Johns Soil and Water Conservation District</t>
  </si>
  <si>
    <t>Hendry Soil and Water Conservation District</t>
  </si>
  <si>
    <t>Tolomato Community Development District</t>
  </si>
  <si>
    <t>Suwannee River Water Management District</t>
  </si>
  <si>
    <t>South Dade Soil and Water Conservation District</t>
  </si>
  <si>
    <t>Lafayette Soil and Water Conservation District</t>
  </si>
  <si>
    <t>Suwannee County Conservation District</t>
  </si>
  <si>
    <t>Seminole Soil and Water Conservation District</t>
  </si>
  <si>
    <t>Central County Water Control District</t>
  </si>
  <si>
    <t>Orange Hill Soil and Water Conservation District</t>
  </si>
  <si>
    <t>Okeechobee Soil and Water Conservation District</t>
  </si>
  <si>
    <t>East Charlotte Drainage District</t>
  </si>
  <si>
    <t>Highlands Soil and Water Conservation District</t>
  </si>
  <si>
    <t>Nassau Soil and Water Conservation District</t>
  </si>
  <si>
    <t>Charlotte Soil and Water Conservation District</t>
  </si>
  <si>
    <t>Lake County Water Authority</t>
  </si>
  <si>
    <t>Wakulla Soil and Water Conservation District</t>
  </si>
  <si>
    <t>Gerber Groves Water Control District</t>
  </si>
  <si>
    <t>Indian River Soil and Water Conservation District</t>
  </si>
  <si>
    <t>Independent</t>
  </si>
  <si>
    <t>Multi-county</t>
  </si>
  <si>
    <t>Dependent</t>
  </si>
  <si>
    <t>Special District</t>
  </si>
  <si>
    <t>2014-15</t>
  </si>
  <si>
    <t>2015-16</t>
  </si>
  <si>
    <t>Estero</t>
  </si>
  <si>
    <t>Westlake</t>
  </si>
  <si>
    <t>Marion Soil and Water Conservation District</t>
  </si>
  <si>
    <t>Volusia Soil and Water Conservation District</t>
  </si>
  <si>
    <t>2016-17</t>
  </si>
  <si>
    <t>2017-18</t>
  </si>
  <si>
    <t>Indiantown</t>
  </si>
  <si>
    <t>2018-19</t>
  </si>
  <si>
    <t>Lake Worth Beach</t>
  </si>
  <si>
    <t>2019-20</t>
  </si>
  <si>
    <t>2020-21</t>
  </si>
  <si>
    <t>Bolles Drainage District</t>
  </si>
  <si>
    <t>Cumulative Total</t>
  </si>
  <si>
    <t>2021-22</t>
  </si>
  <si>
    <t>Local Fiscal Years Ended 2005 - 2023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</si>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</sst>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2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16"/>
      <name val="Arial MT"/>
    </font>
    <font>
      <sz val="10"/>
      <name val="Arial MT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42" fontId="3" fillId="0" borderId="5" xfId="0" applyNumberFormat="1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42" fontId="2" fillId="2" borderId="7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164" fontId="2" fillId="2" borderId="9" xfId="0" applyNumberFormat="1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165" fontId="6" fillId="2" borderId="12" xfId="0" applyNumberFormat="1" applyFont="1" applyFill="1" applyBorder="1" applyAlignment="1" applyProtection="1">
      <alignment horizontal="center" wrapText="1"/>
    </xf>
    <xf numFmtId="37" fontId="6" fillId="2" borderId="11" xfId="0" applyNumberFormat="1" applyFont="1" applyFill="1" applyBorder="1" applyAlignment="1" applyProtection="1">
      <alignment horizontal="center" wrapText="1"/>
    </xf>
    <xf numFmtId="37" fontId="6" fillId="2" borderId="13" xfId="0" applyNumberFormat="1" applyFont="1" applyFill="1" applyBorder="1" applyAlignment="1" applyProtection="1">
      <alignment horizontal="center" wrapText="1"/>
    </xf>
    <xf numFmtId="165" fontId="6" fillId="2" borderId="14" xfId="0" applyNumberFormat="1" applyFont="1" applyFill="1" applyBorder="1" applyAlignment="1" applyProtection="1">
      <alignment horizontal="center" wrapText="1"/>
    </xf>
    <xf numFmtId="42" fontId="2" fillId="2" borderId="15" xfId="0" applyNumberFormat="1" applyFont="1" applyFill="1" applyBorder="1" applyAlignment="1" applyProtection="1">
      <alignment vertical="center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6" xfId="0" applyNumberFormat="1" applyFont="1" applyFill="1" applyBorder="1" applyAlignment="1" applyProtection="1">
      <alignment vertical="center"/>
    </xf>
    <xf numFmtId="10" fontId="2" fillId="2" borderId="17" xfId="0" applyNumberFormat="1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1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2" fontId="3" fillId="0" borderId="0" xfId="0" applyNumberFormat="1" applyFont="1" applyProtection="1"/>
    <xf numFmtId="42" fontId="2" fillId="3" borderId="7" xfId="0" applyNumberFormat="1" applyFont="1" applyFill="1" applyBorder="1" applyAlignment="1" applyProtection="1">
      <alignment vertical="center"/>
    </xf>
    <xf numFmtId="164" fontId="2" fillId="2" borderId="19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20" xfId="0" applyNumberFormat="1" applyFont="1" applyFill="1" applyBorder="1" applyAlignment="1" applyProtection="1">
      <alignment vertical="center"/>
    </xf>
    <xf numFmtId="41" fontId="2" fillId="2" borderId="9" xfId="0" applyNumberFormat="1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vertical="center"/>
    </xf>
    <xf numFmtId="0" fontId="6" fillId="2" borderId="1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42" fontId="3" fillId="0" borderId="21" xfId="0" applyNumberFormat="1" applyFont="1" applyBorder="1" applyAlignment="1" applyProtection="1">
      <alignment vertical="center"/>
    </xf>
    <xf numFmtId="42" fontId="2" fillId="3" borderId="18" xfId="0" applyNumberFormat="1" applyFont="1" applyFill="1" applyBorder="1" applyAlignment="1" applyProtection="1">
      <alignment vertical="center"/>
    </xf>
    <xf numFmtId="164" fontId="2" fillId="2" borderId="5" xfId="0" applyNumberFormat="1" applyFont="1" applyFill="1" applyBorder="1" applyAlignment="1" applyProtection="1">
      <alignment vertical="center"/>
    </xf>
    <xf numFmtId="41" fontId="2" fillId="2" borderId="23" xfId="0" applyNumberFormat="1" applyFont="1" applyFill="1" applyBorder="1" applyAlignment="1" applyProtection="1">
      <alignment horizontal="right" vertical="center"/>
    </xf>
    <xf numFmtId="164" fontId="2" fillId="2" borderId="21" xfId="0" applyNumberFormat="1" applyFont="1" applyFill="1" applyBorder="1" applyAlignment="1" applyProtection="1">
      <alignment vertical="center"/>
    </xf>
    <xf numFmtId="41" fontId="2" fillId="2" borderId="14" xfId="0" applyNumberFormat="1" applyFont="1" applyFill="1" applyBorder="1" applyAlignment="1" applyProtection="1">
      <alignment horizontal="right" vertical="center"/>
    </xf>
    <xf numFmtId="37" fontId="10" fillId="0" borderId="0" xfId="0" applyNumberFormat="1" applyFont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2.77734375" style="3" customWidth="1"/>
    <col min="2" max="20" width="10.77734375" style="4" customWidth="1"/>
    <col min="21" max="21" width="11.7773437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61" t="s">
        <v>495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3"/>
      <c r="W1" s="7"/>
      <c r="X1"/>
    </row>
    <row r="2" spans="1:140" ht="24" thickBot="1">
      <c r="A2" s="64" t="s">
        <v>562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7"/>
      <c r="X2"/>
    </row>
    <row r="3" spans="1:140" ht="42" customHeight="1" thickBot="1">
      <c r="A3" s="20" t="s">
        <v>70</v>
      </c>
      <c r="B3" s="21" t="s">
        <v>481</v>
      </c>
      <c r="C3" s="22" t="s">
        <v>482</v>
      </c>
      <c r="D3" s="22" t="s">
        <v>483</v>
      </c>
      <c r="E3" s="22" t="s">
        <v>484</v>
      </c>
      <c r="F3" s="22" t="s">
        <v>485</v>
      </c>
      <c r="G3" s="22" t="s">
        <v>486</v>
      </c>
      <c r="H3" s="22" t="s">
        <v>487</v>
      </c>
      <c r="I3" s="22" t="s">
        <v>488</v>
      </c>
      <c r="J3" s="22" t="s">
        <v>489</v>
      </c>
      <c r="K3" s="21" t="s">
        <v>490</v>
      </c>
      <c r="L3" s="21" t="s">
        <v>546</v>
      </c>
      <c r="M3" s="25" t="s">
        <v>547</v>
      </c>
      <c r="N3" s="21" t="s">
        <v>552</v>
      </c>
      <c r="O3" s="21" t="s">
        <v>553</v>
      </c>
      <c r="P3" s="21" t="s">
        <v>555</v>
      </c>
      <c r="Q3" s="21" t="s">
        <v>557</v>
      </c>
      <c r="R3" s="21" t="s">
        <v>558</v>
      </c>
      <c r="S3" s="21" t="s">
        <v>561</v>
      </c>
      <c r="T3" s="21" t="s">
        <v>563</v>
      </c>
      <c r="U3" s="23" t="s">
        <v>560</v>
      </c>
      <c r="V3" s="24" t="s">
        <v>69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3</v>
      </c>
      <c r="B4" s="13">
        <v>217865</v>
      </c>
      <c r="C4" s="13">
        <v>217806</v>
      </c>
      <c r="D4" s="13">
        <v>222504</v>
      </c>
      <c r="E4" s="13">
        <v>224902</v>
      </c>
      <c r="F4" s="13">
        <v>219558</v>
      </c>
      <c r="G4" s="13">
        <v>215055</v>
      </c>
      <c r="H4" s="13">
        <v>216615</v>
      </c>
      <c r="I4" s="13">
        <v>212013</v>
      </c>
      <c r="J4" s="13">
        <v>216734</v>
      </c>
      <c r="K4" s="13">
        <v>216506</v>
      </c>
      <c r="L4" s="13">
        <v>219699</v>
      </c>
      <c r="M4" s="51">
        <v>225829</v>
      </c>
      <c r="N4" s="13">
        <v>231582</v>
      </c>
      <c r="O4" s="13">
        <v>230579</v>
      </c>
      <c r="P4" s="13">
        <v>241363</v>
      </c>
      <c r="Q4" s="13">
        <v>284555</v>
      </c>
      <c r="R4" s="13">
        <v>278636</v>
      </c>
      <c r="S4" s="13">
        <v>318688</v>
      </c>
      <c r="T4" s="13">
        <v>410541</v>
      </c>
      <c r="U4" s="27">
        <f>SUM(B4:T4)</f>
        <v>4621030</v>
      </c>
      <c r="V4" s="28">
        <f>(U4/U$70)</f>
        <v>1.9458593343867008E-2</v>
      </c>
      <c r="W4" s="9"/>
    </row>
    <row r="5" spans="1:140">
      <c r="A5" s="10" t="s">
        <v>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51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7">
        <f>SUM(B5:T5)</f>
        <v>0</v>
      </c>
      <c r="V5" s="28">
        <f>(U5/U$70)</f>
        <v>0</v>
      </c>
      <c r="W5" s="9"/>
    </row>
    <row r="6" spans="1:140">
      <c r="A6" s="10" t="s">
        <v>5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367969</v>
      </c>
      <c r="I6" s="13">
        <v>351775</v>
      </c>
      <c r="J6" s="13">
        <v>401217</v>
      </c>
      <c r="K6" s="13">
        <v>354029</v>
      </c>
      <c r="L6" s="13">
        <v>124399</v>
      </c>
      <c r="M6" s="51">
        <v>79567</v>
      </c>
      <c r="N6" s="13">
        <v>169714</v>
      </c>
      <c r="O6" s="13">
        <v>277620</v>
      </c>
      <c r="P6" s="13">
        <v>26949</v>
      </c>
      <c r="Q6" s="13">
        <v>0</v>
      </c>
      <c r="R6" s="13">
        <v>0</v>
      </c>
      <c r="S6" s="13">
        <v>0</v>
      </c>
      <c r="T6" s="13">
        <v>0</v>
      </c>
      <c r="U6" s="27">
        <f t="shared" ref="U6:U69" si="0">SUM(B6:T6)</f>
        <v>2153239</v>
      </c>
      <c r="V6" s="28">
        <f t="shared" ref="V6:V69" si="1">(U6/U$70)</f>
        <v>9.0670266311092661E-3</v>
      </c>
      <c r="W6" s="9"/>
    </row>
    <row r="7" spans="1:140">
      <c r="A7" s="10" t="s">
        <v>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51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7">
        <f t="shared" si="0"/>
        <v>0</v>
      </c>
      <c r="V7" s="28">
        <f t="shared" si="1"/>
        <v>0</v>
      </c>
      <c r="W7" s="9"/>
    </row>
    <row r="8" spans="1:140">
      <c r="A8" s="10" t="s">
        <v>7</v>
      </c>
      <c r="B8" s="13">
        <v>302984</v>
      </c>
      <c r="C8" s="13">
        <v>265482</v>
      </c>
      <c r="D8" s="13">
        <v>345576</v>
      </c>
      <c r="E8" s="13">
        <v>316411</v>
      </c>
      <c r="F8" s="13">
        <v>313984</v>
      </c>
      <c r="G8" s="13">
        <v>323326</v>
      </c>
      <c r="H8" s="13">
        <v>438530</v>
      </c>
      <c r="I8" s="13">
        <v>377547</v>
      </c>
      <c r="J8" s="13">
        <v>396157</v>
      </c>
      <c r="K8" s="13">
        <v>355227</v>
      </c>
      <c r="L8" s="13">
        <v>351992</v>
      </c>
      <c r="M8" s="51">
        <v>391093</v>
      </c>
      <c r="N8" s="13">
        <v>1519647</v>
      </c>
      <c r="O8" s="13">
        <v>1279908</v>
      </c>
      <c r="P8" s="13">
        <v>1199417</v>
      </c>
      <c r="Q8" s="13">
        <v>1205765</v>
      </c>
      <c r="R8" s="13">
        <v>1139867</v>
      </c>
      <c r="S8" s="13">
        <v>1098619</v>
      </c>
      <c r="T8" s="13">
        <v>1131104</v>
      </c>
      <c r="U8" s="27">
        <f t="shared" si="0"/>
        <v>12752636</v>
      </c>
      <c r="V8" s="28">
        <f t="shared" si="1"/>
        <v>5.3699793765969658E-2</v>
      </c>
      <c r="W8" s="9"/>
    </row>
    <row r="9" spans="1:140">
      <c r="A9" s="10" t="s">
        <v>8</v>
      </c>
      <c r="B9" s="13">
        <v>1053000</v>
      </c>
      <c r="C9" s="13">
        <v>529000</v>
      </c>
      <c r="D9" s="13">
        <v>395000</v>
      </c>
      <c r="E9" s="13">
        <v>396000</v>
      </c>
      <c r="F9" s="13">
        <v>697000</v>
      </c>
      <c r="G9" s="13">
        <v>250000</v>
      </c>
      <c r="H9" s="13">
        <v>203000</v>
      </c>
      <c r="I9" s="13">
        <v>151000</v>
      </c>
      <c r="J9" s="13">
        <v>1362000</v>
      </c>
      <c r="K9" s="13">
        <v>1199000</v>
      </c>
      <c r="L9" s="13">
        <v>1434000</v>
      </c>
      <c r="M9" s="51">
        <v>1379000</v>
      </c>
      <c r="N9" s="13">
        <v>932000</v>
      </c>
      <c r="O9" s="13">
        <v>1397000</v>
      </c>
      <c r="P9" s="13">
        <v>1377082</v>
      </c>
      <c r="Q9" s="13">
        <v>1347510</v>
      </c>
      <c r="R9" s="13">
        <v>1359715</v>
      </c>
      <c r="S9" s="13">
        <v>1379388</v>
      </c>
      <c r="T9" s="13">
        <v>1376962</v>
      </c>
      <c r="U9" s="27">
        <f t="shared" si="0"/>
        <v>18217657</v>
      </c>
      <c r="V9" s="28">
        <f t="shared" si="1"/>
        <v>7.6712330203667189E-2</v>
      </c>
      <c r="W9" s="9"/>
    </row>
    <row r="10" spans="1:140">
      <c r="A10" s="10" t="s">
        <v>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51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7">
        <f t="shared" si="0"/>
        <v>0</v>
      </c>
      <c r="V10" s="28">
        <f t="shared" si="1"/>
        <v>0</v>
      </c>
      <c r="W10" s="9"/>
    </row>
    <row r="11" spans="1:140">
      <c r="A11" s="10" t="s">
        <v>10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130899</v>
      </c>
      <c r="M11" s="51">
        <v>330030</v>
      </c>
      <c r="N11" s="13">
        <v>467350</v>
      </c>
      <c r="O11" s="13">
        <v>485850</v>
      </c>
      <c r="P11" s="13">
        <v>717075</v>
      </c>
      <c r="Q11" s="13">
        <v>783550</v>
      </c>
      <c r="R11" s="13">
        <v>1076149</v>
      </c>
      <c r="S11" s="13">
        <v>1642770</v>
      </c>
      <c r="T11" s="13">
        <v>1125000</v>
      </c>
      <c r="U11" s="27">
        <f t="shared" si="0"/>
        <v>6758673</v>
      </c>
      <c r="V11" s="28">
        <f t="shared" si="1"/>
        <v>2.8459947122432369E-2</v>
      </c>
      <c r="W11" s="9"/>
    </row>
    <row r="12" spans="1:140">
      <c r="A12" s="10" t="s">
        <v>11</v>
      </c>
      <c r="B12" s="13">
        <v>4991592</v>
      </c>
      <c r="C12" s="13">
        <v>3181407</v>
      </c>
      <c r="D12" s="13">
        <v>1572594</v>
      </c>
      <c r="E12" s="13">
        <v>2002703</v>
      </c>
      <c r="F12" s="13">
        <v>2241666</v>
      </c>
      <c r="G12" s="13">
        <v>2073346</v>
      </c>
      <c r="H12" s="13">
        <v>1912635</v>
      </c>
      <c r="I12" s="13">
        <v>939815</v>
      </c>
      <c r="J12" s="13">
        <v>2172083</v>
      </c>
      <c r="K12" s="13">
        <v>1294188</v>
      </c>
      <c r="L12" s="13">
        <v>1472016</v>
      </c>
      <c r="M12" s="51">
        <v>2331597</v>
      </c>
      <c r="N12" s="13">
        <v>1525247</v>
      </c>
      <c r="O12" s="13">
        <v>1333354</v>
      </c>
      <c r="P12" s="13">
        <v>1111391</v>
      </c>
      <c r="Q12" s="13">
        <v>1129767</v>
      </c>
      <c r="R12" s="13">
        <v>904788</v>
      </c>
      <c r="S12" s="13">
        <v>1352546</v>
      </c>
      <c r="T12" s="13">
        <v>1103257</v>
      </c>
      <c r="U12" s="27">
        <f t="shared" si="0"/>
        <v>34645992</v>
      </c>
      <c r="V12" s="28">
        <f t="shared" si="1"/>
        <v>0.14589004384798834</v>
      </c>
      <c r="W12" s="9"/>
    </row>
    <row r="13" spans="1:140">
      <c r="A13" s="10" t="s">
        <v>12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51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27">
        <f t="shared" si="0"/>
        <v>0</v>
      </c>
      <c r="V13" s="28">
        <f t="shared" si="1"/>
        <v>0</v>
      </c>
      <c r="W13" s="9"/>
    </row>
    <row r="14" spans="1:140">
      <c r="A14" s="10" t="s">
        <v>13</v>
      </c>
      <c r="B14" s="13">
        <v>0</v>
      </c>
      <c r="C14" s="13">
        <v>0</v>
      </c>
      <c r="D14" s="13">
        <v>331064</v>
      </c>
      <c r="E14" s="13">
        <v>289585</v>
      </c>
      <c r="F14" s="13">
        <v>543857</v>
      </c>
      <c r="G14" s="13">
        <v>0</v>
      </c>
      <c r="H14" s="13">
        <v>373672</v>
      </c>
      <c r="I14" s="13">
        <v>0</v>
      </c>
      <c r="J14" s="13">
        <v>0</v>
      </c>
      <c r="K14" s="13">
        <v>0</v>
      </c>
      <c r="L14" s="13">
        <v>0</v>
      </c>
      <c r="M14" s="51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27">
        <f t="shared" si="0"/>
        <v>1538178</v>
      </c>
      <c r="V14" s="28">
        <f t="shared" si="1"/>
        <v>6.477079826896312E-3</v>
      </c>
      <c r="W14" s="9"/>
    </row>
    <row r="15" spans="1:140">
      <c r="A15" s="10" t="s">
        <v>14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51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27">
        <f t="shared" si="0"/>
        <v>0</v>
      </c>
      <c r="V15" s="28">
        <f t="shared" si="1"/>
        <v>0</v>
      </c>
      <c r="W15" s="9"/>
    </row>
    <row r="16" spans="1:140">
      <c r="A16" s="10" t="s">
        <v>15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51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27">
        <f t="shared" si="0"/>
        <v>0</v>
      </c>
      <c r="V16" s="28">
        <f t="shared" si="1"/>
        <v>0</v>
      </c>
      <c r="W16" s="9"/>
    </row>
    <row r="17" spans="1:23">
      <c r="A17" s="10" t="s">
        <v>16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51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27">
        <f t="shared" si="0"/>
        <v>0</v>
      </c>
      <c r="V17" s="28">
        <f t="shared" si="1"/>
        <v>0</v>
      </c>
      <c r="W17" s="9"/>
    </row>
    <row r="18" spans="1:23">
      <c r="A18" s="10" t="s">
        <v>17</v>
      </c>
      <c r="B18" s="13">
        <v>54282</v>
      </c>
      <c r="C18" s="13">
        <v>35925</v>
      </c>
      <c r="D18" s="13">
        <v>29513</v>
      </c>
      <c r="E18" s="13">
        <v>16667</v>
      </c>
      <c r="F18" s="13">
        <v>13525</v>
      </c>
      <c r="G18" s="13">
        <v>14700</v>
      </c>
      <c r="H18" s="13">
        <v>16275</v>
      </c>
      <c r="I18" s="13">
        <v>16025</v>
      </c>
      <c r="J18" s="13">
        <v>20050</v>
      </c>
      <c r="K18" s="13">
        <v>18900</v>
      </c>
      <c r="L18" s="13">
        <v>20225</v>
      </c>
      <c r="M18" s="51">
        <v>23950</v>
      </c>
      <c r="N18" s="13">
        <v>25954</v>
      </c>
      <c r="O18" s="13">
        <v>5300</v>
      </c>
      <c r="P18" s="13">
        <v>12500</v>
      </c>
      <c r="Q18" s="13">
        <v>40750</v>
      </c>
      <c r="R18" s="13">
        <v>43550</v>
      </c>
      <c r="S18" s="13">
        <v>47500</v>
      </c>
      <c r="T18" s="13">
        <v>45050</v>
      </c>
      <c r="U18" s="27">
        <f t="shared" si="0"/>
        <v>500641</v>
      </c>
      <c r="V18" s="28">
        <f t="shared" si="1"/>
        <v>2.1081381489120223E-3</v>
      </c>
      <c r="W18" s="9"/>
    </row>
    <row r="19" spans="1:23">
      <c r="A19" s="10" t="s">
        <v>18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13237</v>
      </c>
      <c r="M19" s="51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27">
        <f t="shared" si="0"/>
        <v>13237</v>
      </c>
      <c r="V19" s="28">
        <f t="shared" si="1"/>
        <v>5.5739391454452271E-5</v>
      </c>
      <c r="W19" s="9"/>
    </row>
    <row r="20" spans="1:23">
      <c r="A20" s="10" t="s">
        <v>19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51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7">
        <f t="shared" si="0"/>
        <v>0</v>
      </c>
      <c r="V20" s="28">
        <f t="shared" si="1"/>
        <v>0</v>
      </c>
      <c r="W20" s="9"/>
    </row>
    <row r="21" spans="1:23">
      <c r="A21" s="10" t="s">
        <v>20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51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27">
        <f t="shared" si="0"/>
        <v>0</v>
      </c>
      <c r="V21" s="28">
        <f t="shared" si="1"/>
        <v>0</v>
      </c>
      <c r="W21" s="9"/>
    </row>
    <row r="22" spans="1:23">
      <c r="A22" s="10" t="s">
        <v>21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51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7">
        <f t="shared" si="0"/>
        <v>0</v>
      </c>
      <c r="V22" s="28">
        <f t="shared" si="1"/>
        <v>0</v>
      </c>
      <c r="W22" s="9"/>
    </row>
    <row r="23" spans="1:23">
      <c r="A23" s="10" t="s">
        <v>22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2210</v>
      </c>
      <c r="H23" s="13">
        <v>2075</v>
      </c>
      <c r="I23" s="13">
        <v>2075</v>
      </c>
      <c r="J23" s="13">
        <v>2225</v>
      </c>
      <c r="K23" s="13">
        <v>0</v>
      </c>
      <c r="L23" s="13">
        <v>0</v>
      </c>
      <c r="M23" s="51">
        <v>0</v>
      </c>
      <c r="N23" s="13">
        <v>0</v>
      </c>
      <c r="O23" s="13">
        <v>4000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27">
        <f t="shared" si="0"/>
        <v>12585</v>
      </c>
      <c r="V23" s="28">
        <f t="shared" si="1"/>
        <v>5.2993899029559707E-5</v>
      </c>
      <c r="W23" s="9"/>
    </row>
    <row r="24" spans="1:23">
      <c r="A24" s="10" t="s">
        <v>23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51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27">
        <f t="shared" si="0"/>
        <v>0</v>
      </c>
      <c r="V24" s="28">
        <f t="shared" si="1"/>
        <v>0</v>
      </c>
      <c r="W24" s="9"/>
    </row>
    <row r="25" spans="1:23">
      <c r="A25" s="10" t="s">
        <v>24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51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27">
        <f t="shared" si="0"/>
        <v>0</v>
      </c>
      <c r="V25" s="28">
        <f t="shared" si="1"/>
        <v>0</v>
      </c>
      <c r="W25" s="9"/>
    </row>
    <row r="26" spans="1:23">
      <c r="A26" s="10" t="s">
        <v>25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211050</v>
      </c>
      <c r="I26" s="13">
        <v>363189</v>
      </c>
      <c r="J26" s="13">
        <v>249582</v>
      </c>
      <c r="K26" s="13">
        <v>209100</v>
      </c>
      <c r="L26" s="13">
        <v>206750</v>
      </c>
      <c r="M26" s="51">
        <v>322141</v>
      </c>
      <c r="N26" s="13">
        <v>408790</v>
      </c>
      <c r="O26" s="13">
        <v>198385</v>
      </c>
      <c r="P26" s="13">
        <v>260506</v>
      </c>
      <c r="Q26" s="13">
        <v>394220</v>
      </c>
      <c r="R26" s="13">
        <v>326436</v>
      </c>
      <c r="S26" s="13">
        <v>332073</v>
      </c>
      <c r="T26" s="13">
        <v>487575</v>
      </c>
      <c r="U26" s="27">
        <f t="shared" si="0"/>
        <v>3969797</v>
      </c>
      <c r="V26" s="28">
        <f t="shared" si="1"/>
        <v>1.6716330662363849E-2</v>
      </c>
      <c r="W26" s="9"/>
    </row>
    <row r="27" spans="1:23">
      <c r="A27" s="10" t="s">
        <v>26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51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27">
        <f t="shared" si="0"/>
        <v>0</v>
      </c>
      <c r="V27" s="28">
        <f t="shared" si="1"/>
        <v>0</v>
      </c>
      <c r="W27" s="9"/>
    </row>
    <row r="28" spans="1:23">
      <c r="A28" s="10" t="s">
        <v>27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2700</v>
      </c>
      <c r="H28" s="13">
        <v>0</v>
      </c>
      <c r="I28" s="13">
        <v>0</v>
      </c>
      <c r="J28" s="13">
        <v>0</v>
      </c>
      <c r="K28" s="13">
        <v>0</v>
      </c>
      <c r="L28" s="13">
        <v>1500</v>
      </c>
      <c r="M28" s="51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27">
        <f t="shared" si="0"/>
        <v>4200</v>
      </c>
      <c r="V28" s="28">
        <f t="shared" si="1"/>
        <v>1.7685687399614681E-5</v>
      </c>
      <c r="W28" s="9"/>
    </row>
    <row r="29" spans="1:23">
      <c r="A29" s="10" t="s">
        <v>28</v>
      </c>
      <c r="B29" s="13">
        <v>109781</v>
      </c>
      <c r="C29" s="13">
        <v>128350</v>
      </c>
      <c r="D29" s="13">
        <v>0</v>
      </c>
      <c r="E29" s="13">
        <v>25400</v>
      </c>
      <c r="F29" s="13">
        <v>13350</v>
      </c>
      <c r="G29" s="13">
        <v>10450</v>
      </c>
      <c r="H29" s="13">
        <v>6450</v>
      </c>
      <c r="I29" s="13">
        <v>7345</v>
      </c>
      <c r="J29" s="13">
        <v>6630</v>
      </c>
      <c r="K29" s="13">
        <v>12610</v>
      </c>
      <c r="L29" s="13">
        <v>14235</v>
      </c>
      <c r="M29" s="51">
        <v>14366</v>
      </c>
      <c r="N29" s="13">
        <v>22620</v>
      </c>
      <c r="O29" s="13">
        <v>23985</v>
      </c>
      <c r="P29" s="13">
        <v>34125</v>
      </c>
      <c r="Q29" s="13">
        <v>40755</v>
      </c>
      <c r="R29" s="13">
        <v>65390</v>
      </c>
      <c r="S29" s="13">
        <v>80145</v>
      </c>
      <c r="T29" s="13">
        <v>75985</v>
      </c>
      <c r="U29" s="27">
        <f t="shared" si="0"/>
        <v>691972</v>
      </c>
      <c r="V29" s="28">
        <f t="shared" si="1"/>
        <v>2.9138096384014691E-3</v>
      </c>
      <c r="W29" s="9"/>
    </row>
    <row r="30" spans="1:23">
      <c r="A30" s="10" t="s">
        <v>29</v>
      </c>
      <c r="B30" s="13">
        <v>3465595</v>
      </c>
      <c r="C30" s="13">
        <v>5616964</v>
      </c>
      <c r="D30" s="13">
        <v>4204057</v>
      </c>
      <c r="E30" s="13">
        <v>2461184</v>
      </c>
      <c r="F30" s="13">
        <v>1728303</v>
      </c>
      <c r="G30" s="13">
        <v>2360765</v>
      </c>
      <c r="H30" s="13">
        <v>1565187</v>
      </c>
      <c r="I30" s="13">
        <v>1779687</v>
      </c>
      <c r="J30" s="13">
        <v>2430023</v>
      </c>
      <c r="K30" s="13">
        <v>3160362</v>
      </c>
      <c r="L30" s="13">
        <v>3126562</v>
      </c>
      <c r="M30" s="51">
        <v>3255984</v>
      </c>
      <c r="N30" s="13">
        <v>3947654</v>
      </c>
      <c r="O30" s="13">
        <v>4568129</v>
      </c>
      <c r="P30" s="13">
        <v>4481663</v>
      </c>
      <c r="Q30" s="13">
        <v>3509659</v>
      </c>
      <c r="R30" s="13">
        <v>5057000</v>
      </c>
      <c r="S30" s="13">
        <v>4658000</v>
      </c>
      <c r="T30" s="13">
        <v>4336517</v>
      </c>
      <c r="U30" s="27">
        <f t="shared" si="0"/>
        <v>65713295</v>
      </c>
      <c r="V30" s="28">
        <f t="shared" si="1"/>
        <v>0.27671066508777675</v>
      </c>
      <c r="W30" s="9"/>
    </row>
    <row r="31" spans="1:23">
      <c r="A31" s="10" t="s">
        <v>30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51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7">
        <f t="shared" si="0"/>
        <v>0</v>
      </c>
      <c r="V31" s="28">
        <f t="shared" si="1"/>
        <v>0</v>
      </c>
      <c r="W31" s="9"/>
    </row>
    <row r="32" spans="1:23">
      <c r="A32" s="10" t="s">
        <v>31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51">
        <v>0</v>
      </c>
      <c r="N32" s="13">
        <v>0</v>
      </c>
      <c r="O32" s="13">
        <v>4250</v>
      </c>
      <c r="P32" s="13">
        <v>0</v>
      </c>
      <c r="Q32" s="13">
        <v>10580</v>
      </c>
      <c r="R32" s="13">
        <v>63403</v>
      </c>
      <c r="S32" s="13">
        <v>182816</v>
      </c>
      <c r="T32" s="13">
        <v>0</v>
      </c>
      <c r="U32" s="27">
        <f t="shared" si="0"/>
        <v>261049</v>
      </c>
      <c r="V32" s="28">
        <f t="shared" si="1"/>
        <v>1.099245478567146E-3</v>
      </c>
      <c r="W32" s="9"/>
    </row>
    <row r="33" spans="1:23">
      <c r="A33" s="10" t="s">
        <v>32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51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27">
        <f t="shared" si="0"/>
        <v>0</v>
      </c>
      <c r="V33" s="28">
        <f t="shared" si="1"/>
        <v>0</v>
      </c>
      <c r="W33" s="9"/>
    </row>
    <row r="34" spans="1:23">
      <c r="A34" s="10" t="s">
        <v>33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51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7">
        <f t="shared" si="0"/>
        <v>0</v>
      </c>
      <c r="V34" s="28">
        <f t="shared" si="1"/>
        <v>0</v>
      </c>
      <c r="W34" s="9"/>
    </row>
    <row r="35" spans="1:23">
      <c r="A35" s="10" t="s">
        <v>34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51">
        <v>0</v>
      </c>
      <c r="N35" s="13">
        <v>0</v>
      </c>
      <c r="O35" s="13">
        <v>0</v>
      </c>
      <c r="P35" s="13">
        <v>0</v>
      </c>
      <c r="Q35" s="13">
        <v>129859</v>
      </c>
      <c r="R35" s="13">
        <v>0</v>
      </c>
      <c r="S35" s="13">
        <v>0</v>
      </c>
      <c r="T35" s="13">
        <v>0</v>
      </c>
      <c r="U35" s="27">
        <f t="shared" si="0"/>
        <v>129859</v>
      </c>
      <c r="V35" s="28">
        <f t="shared" si="1"/>
        <v>5.4682040000632445E-4</v>
      </c>
      <c r="W35" s="9"/>
    </row>
    <row r="36" spans="1:23">
      <c r="A36" s="10" t="s">
        <v>35</v>
      </c>
      <c r="B36" s="13">
        <v>166970</v>
      </c>
      <c r="C36" s="13">
        <v>163291</v>
      </c>
      <c r="D36" s="13">
        <v>265122</v>
      </c>
      <c r="E36" s="13">
        <v>309979</v>
      </c>
      <c r="F36" s="13">
        <v>70126</v>
      </c>
      <c r="G36" s="13">
        <v>91131</v>
      </c>
      <c r="H36" s="13">
        <v>107385</v>
      </c>
      <c r="I36" s="13">
        <v>107263</v>
      </c>
      <c r="J36" s="13">
        <v>123739</v>
      </c>
      <c r="K36" s="13">
        <v>100547</v>
      </c>
      <c r="L36" s="13">
        <v>108527</v>
      </c>
      <c r="M36" s="51">
        <v>128647</v>
      </c>
      <c r="N36" s="13">
        <v>122662</v>
      </c>
      <c r="O36" s="13">
        <v>126203</v>
      </c>
      <c r="P36" s="13">
        <v>128363</v>
      </c>
      <c r="Q36" s="13">
        <v>149224</v>
      </c>
      <c r="R36" s="13">
        <v>146186</v>
      </c>
      <c r="S36" s="13">
        <v>131963</v>
      </c>
      <c r="T36" s="13">
        <v>142365</v>
      </c>
      <c r="U36" s="27">
        <f t="shared" si="0"/>
        <v>2689693</v>
      </c>
      <c r="V36" s="28">
        <f t="shared" si="1"/>
        <v>1.1325968952126621E-2</v>
      </c>
      <c r="W36" s="9"/>
    </row>
    <row r="37" spans="1:23">
      <c r="A37" s="10" t="s">
        <v>36</v>
      </c>
      <c r="B37" s="13">
        <v>100332</v>
      </c>
      <c r="C37" s="13">
        <v>100332</v>
      </c>
      <c r="D37" s="13">
        <v>106338</v>
      </c>
      <c r="E37" s="13">
        <v>138867</v>
      </c>
      <c r="F37" s="13">
        <v>113526</v>
      </c>
      <c r="G37" s="13">
        <v>122005</v>
      </c>
      <c r="H37" s="13">
        <v>121644</v>
      </c>
      <c r="I37" s="13">
        <v>100332</v>
      </c>
      <c r="J37" s="13">
        <v>100332</v>
      </c>
      <c r="K37" s="13">
        <v>179117</v>
      </c>
      <c r="L37" s="13">
        <v>133869</v>
      </c>
      <c r="M37" s="51">
        <v>129712</v>
      </c>
      <c r="N37" s="13">
        <v>110160</v>
      </c>
      <c r="O37" s="13">
        <v>114528</v>
      </c>
      <c r="P37" s="13">
        <v>102516</v>
      </c>
      <c r="Q37" s="13">
        <v>109068</v>
      </c>
      <c r="R37" s="13">
        <v>105246</v>
      </c>
      <c r="S37" s="13">
        <v>117804</v>
      </c>
      <c r="T37" s="13">
        <v>104154</v>
      </c>
      <c r="U37" s="27">
        <f t="shared" si="0"/>
        <v>2209882</v>
      </c>
      <c r="V37" s="28">
        <f t="shared" si="1"/>
        <v>9.305543390960784E-3</v>
      </c>
      <c r="W37" s="9"/>
    </row>
    <row r="38" spans="1:23">
      <c r="A38" s="10" t="s">
        <v>37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51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27">
        <f t="shared" si="0"/>
        <v>0</v>
      </c>
      <c r="V38" s="28">
        <f t="shared" si="1"/>
        <v>0</v>
      </c>
      <c r="W38" s="9"/>
    </row>
    <row r="39" spans="1:23">
      <c r="A39" s="10" t="s">
        <v>38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51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27">
        <f t="shared" si="0"/>
        <v>0</v>
      </c>
      <c r="V39" s="28">
        <f t="shared" si="1"/>
        <v>0</v>
      </c>
      <c r="W39" s="9"/>
    </row>
    <row r="40" spans="1:23">
      <c r="A40" s="10" t="s">
        <v>39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51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27">
        <f t="shared" si="0"/>
        <v>0</v>
      </c>
      <c r="V40" s="28">
        <f t="shared" si="1"/>
        <v>0</v>
      </c>
      <c r="W40" s="9"/>
    </row>
    <row r="41" spans="1:23">
      <c r="A41" s="10" t="s">
        <v>40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51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7">
        <f t="shared" si="0"/>
        <v>0</v>
      </c>
      <c r="V41" s="28">
        <f t="shared" si="1"/>
        <v>0</v>
      </c>
      <c r="W41" s="9"/>
    </row>
    <row r="42" spans="1:23">
      <c r="A42" s="10" t="s">
        <v>41</v>
      </c>
      <c r="B42" s="13">
        <v>187126</v>
      </c>
      <c r="C42" s="13">
        <v>475761</v>
      </c>
      <c r="D42" s="13">
        <v>197714</v>
      </c>
      <c r="E42" s="13">
        <v>174861</v>
      </c>
      <c r="F42" s="13">
        <v>206265</v>
      </c>
      <c r="G42" s="13">
        <v>318594</v>
      </c>
      <c r="H42" s="13">
        <v>174000</v>
      </c>
      <c r="I42" s="13">
        <v>136000</v>
      </c>
      <c r="J42" s="13">
        <v>81000</v>
      </c>
      <c r="K42" s="13">
        <v>75000</v>
      </c>
      <c r="L42" s="13">
        <v>235000</v>
      </c>
      <c r="M42" s="51">
        <v>383000</v>
      </c>
      <c r="N42" s="13">
        <v>105000</v>
      </c>
      <c r="O42" s="13">
        <v>113000</v>
      </c>
      <c r="P42" s="13">
        <v>147000</v>
      </c>
      <c r="Q42" s="13">
        <v>112000</v>
      </c>
      <c r="R42" s="13">
        <v>249000</v>
      </c>
      <c r="S42" s="13">
        <v>107000</v>
      </c>
      <c r="T42" s="13">
        <v>235000</v>
      </c>
      <c r="U42" s="27">
        <f t="shared" si="0"/>
        <v>3712321</v>
      </c>
      <c r="V42" s="28">
        <f t="shared" si="1"/>
        <v>1.5632130650720232E-2</v>
      </c>
      <c r="W42" s="9"/>
    </row>
    <row r="43" spans="1:23">
      <c r="A43" s="10" t="s">
        <v>42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51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27">
        <f t="shared" si="0"/>
        <v>0</v>
      </c>
      <c r="V43" s="28">
        <f t="shared" si="1"/>
        <v>0</v>
      </c>
      <c r="W43" s="9"/>
    </row>
    <row r="44" spans="1:23">
      <c r="A44" s="10" t="s">
        <v>43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51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27">
        <f t="shared" si="0"/>
        <v>0</v>
      </c>
      <c r="V44" s="28">
        <f t="shared" si="1"/>
        <v>0</v>
      </c>
      <c r="W44" s="9"/>
    </row>
    <row r="45" spans="1:23">
      <c r="A45" s="10" t="s">
        <v>44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51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27">
        <f t="shared" si="0"/>
        <v>0</v>
      </c>
      <c r="V45" s="28">
        <f t="shared" si="1"/>
        <v>0</v>
      </c>
      <c r="W45" s="9"/>
    </row>
    <row r="46" spans="1:23">
      <c r="A46" s="10" t="s">
        <v>45</v>
      </c>
      <c r="B46" s="13">
        <v>0</v>
      </c>
      <c r="C46" s="13">
        <v>1545</v>
      </c>
      <c r="D46" s="13">
        <v>2590</v>
      </c>
      <c r="E46" s="13">
        <v>3060</v>
      </c>
      <c r="F46" s="13">
        <v>4090</v>
      </c>
      <c r="G46" s="13">
        <v>2575</v>
      </c>
      <c r="H46" s="13">
        <v>3079</v>
      </c>
      <c r="I46" s="13">
        <v>1300</v>
      </c>
      <c r="J46" s="13">
        <v>0</v>
      </c>
      <c r="K46" s="13">
        <v>0</v>
      </c>
      <c r="L46" s="13">
        <v>0</v>
      </c>
      <c r="M46" s="51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27">
        <f t="shared" si="0"/>
        <v>18239</v>
      </c>
      <c r="V46" s="28">
        <f t="shared" si="1"/>
        <v>7.68022029718029E-5</v>
      </c>
      <c r="W46" s="9"/>
    </row>
    <row r="47" spans="1:23">
      <c r="A47" s="10" t="s">
        <v>46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51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27">
        <f t="shared" si="0"/>
        <v>0</v>
      </c>
      <c r="V47" s="28">
        <f t="shared" si="1"/>
        <v>0</v>
      </c>
      <c r="W47" s="9"/>
    </row>
    <row r="48" spans="1:23">
      <c r="A48" s="10" t="s">
        <v>47</v>
      </c>
      <c r="B48" s="13">
        <v>25488</v>
      </c>
      <c r="C48" s="13">
        <v>28433</v>
      </c>
      <c r="D48" s="13">
        <v>32258</v>
      </c>
      <c r="E48" s="13">
        <v>13746</v>
      </c>
      <c r="F48" s="13">
        <v>10224</v>
      </c>
      <c r="G48" s="13">
        <v>7294</v>
      </c>
      <c r="H48" s="13">
        <v>6424</v>
      </c>
      <c r="I48" s="13">
        <v>5416</v>
      </c>
      <c r="J48" s="13">
        <v>10536</v>
      </c>
      <c r="K48" s="13">
        <v>9156</v>
      </c>
      <c r="L48" s="13">
        <v>14870</v>
      </c>
      <c r="M48" s="51">
        <v>10672</v>
      </c>
      <c r="N48" s="13">
        <v>17401</v>
      </c>
      <c r="O48" s="13">
        <v>10734</v>
      </c>
      <c r="P48" s="13">
        <v>12230</v>
      </c>
      <c r="Q48" s="13">
        <v>14822</v>
      </c>
      <c r="R48" s="13">
        <v>15548</v>
      </c>
      <c r="S48" s="13">
        <v>10252</v>
      </c>
      <c r="T48" s="13">
        <v>15550</v>
      </c>
      <c r="U48" s="27">
        <f t="shared" si="0"/>
        <v>271054</v>
      </c>
      <c r="V48" s="28">
        <f t="shared" si="1"/>
        <v>1.1413753124797994E-3</v>
      </c>
      <c r="W48" s="9"/>
    </row>
    <row r="49" spans="1:23">
      <c r="A49" s="10" t="s">
        <v>48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51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7">
        <f t="shared" si="0"/>
        <v>0</v>
      </c>
      <c r="V49" s="28">
        <f t="shared" si="1"/>
        <v>0</v>
      </c>
      <c r="W49" s="9"/>
    </row>
    <row r="50" spans="1:23">
      <c r="A50" s="10" t="s">
        <v>49</v>
      </c>
      <c r="B50" s="13">
        <v>666058</v>
      </c>
      <c r="C50" s="13">
        <v>1100505</v>
      </c>
      <c r="D50" s="13">
        <v>1876146</v>
      </c>
      <c r="E50" s="13">
        <v>966543</v>
      </c>
      <c r="F50" s="13">
        <v>1239947</v>
      </c>
      <c r="G50" s="13">
        <v>607993</v>
      </c>
      <c r="H50" s="13">
        <v>511168</v>
      </c>
      <c r="I50" s="13">
        <v>514086</v>
      </c>
      <c r="J50" s="13">
        <v>599003</v>
      </c>
      <c r="K50" s="13">
        <v>528193</v>
      </c>
      <c r="L50" s="13">
        <v>733744</v>
      </c>
      <c r="M50" s="51">
        <v>1086482</v>
      </c>
      <c r="N50" s="13">
        <v>985903</v>
      </c>
      <c r="O50" s="13">
        <v>721104</v>
      </c>
      <c r="P50" s="13">
        <v>1277743</v>
      </c>
      <c r="Q50" s="13">
        <v>866257</v>
      </c>
      <c r="R50" s="13">
        <v>880717</v>
      </c>
      <c r="S50" s="13">
        <v>1093261</v>
      </c>
      <c r="T50" s="13">
        <v>1033553</v>
      </c>
      <c r="U50" s="27">
        <f t="shared" si="0"/>
        <v>17288406</v>
      </c>
      <c r="V50" s="28">
        <f t="shared" si="1"/>
        <v>7.2799367655624489E-2</v>
      </c>
      <c r="W50" s="9"/>
    </row>
    <row r="51" spans="1:23">
      <c r="A51" s="10" t="s">
        <v>50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51">
        <v>0</v>
      </c>
      <c r="N51" s="13">
        <v>0</v>
      </c>
      <c r="O51" s="13">
        <v>0</v>
      </c>
      <c r="P51" s="13">
        <v>0</v>
      </c>
      <c r="Q51" s="13">
        <v>297421</v>
      </c>
      <c r="R51" s="13">
        <v>329778</v>
      </c>
      <c r="S51" s="13">
        <v>170651</v>
      </c>
      <c r="T51" s="13">
        <v>662899</v>
      </c>
      <c r="U51" s="27">
        <f t="shared" si="0"/>
        <v>1460749</v>
      </c>
      <c r="V51" s="28">
        <f t="shared" si="1"/>
        <v>6.1510357579285108E-3</v>
      </c>
      <c r="W51" s="9"/>
    </row>
    <row r="52" spans="1:23">
      <c r="A52" s="10" t="s">
        <v>51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51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27">
        <f t="shared" si="0"/>
        <v>0</v>
      </c>
      <c r="V52" s="28">
        <f t="shared" si="1"/>
        <v>0</v>
      </c>
      <c r="W52" s="9"/>
    </row>
    <row r="53" spans="1:23">
      <c r="A53" s="10" t="s">
        <v>52</v>
      </c>
      <c r="B53" s="13">
        <v>127320</v>
      </c>
      <c r="C53" s="13">
        <v>150559</v>
      </c>
      <c r="D53" s="13">
        <v>518188</v>
      </c>
      <c r="E53" s="13">
        <v>286576</v>
      </c>
      <c r="F53" s="13">
        <v>181237</v>
      </c>
      <c r="G53" s="13">
        <v>12100</v>
      </c>
      <c r="H53" s="13">
        <v>22988</v>
      </c>
      <c r="I53" s="13">
        <v>141188</v>
      </c>
      <c r="J53" s="13">
        <v>19699</v>
      </c>
      <c r="K53" s="13">
        <v>218393</v>
      </c>
      <c r="L53" s="13">
        <v>95558</v>
      </c>
      <c r="M53" s="51">
        <v>32577</v>
      </c>
      <c r="N53" s="13">
        <v>151520</v>
      </c>
      <c r="O53" s="13">
        <v>501034</v>
      </c>
      <c r="P53" s="13">
        <v>439881</v>
      </c>
      <c r="Q53" s="13">
        <v>1272162</v>
      </c>
      <c r="R53" s="13">
        <v>1260307</v>
      </c>
      <c r="S53" s="13">
        <v>1567600</v>
      </c>
      <c r="T53" s="13">
        <v>985260</v>
      </c>
      <c r="U53" s="27">
        <f t="shared" si="0"/>
        <v>7984147</v>
      </c>
      <c r="V53" s="28">
        <f t="shared" si="1"/>
        <v>3.3620268570136037E-2</v>
      </c>
      <c r="W53" s="9"/>
    </row>
    <row r="54" spans="1:23">
      <c r="A54" s="10" t="s">
        <v>53</v>
      </c>
      <c r="B54" s="13">
        <v>128688</v>
      </c>
      <c r="C54" s="13">
        <v>146181</v>
      </c>
      <c r="D54" s="13">
        <v>135641</v>
      </c>
      <c r="E54" s="13">
        <v>164849</v>
      </c>
      <c r="F54" s="13">
        <v>275301</v>
      </c>
      <c r="G54" s="13">
        <v>313946</v>
      </c>
      <c r="H54" s="13">
        <v>375207</v>
      </c>
      <c r="I54" s="13">
        <v>261370</v>
      </c>
      <c r="J54" s="13">
        <v>177433</v>
      </c>
      <c r="K54" s="13">
        <v>575284</v>
      </c>
      <c r="L54" s="13">
        <v>470140</v>
      </c>
      <c r="M54" s="51">
        <v>441998</v>
      </c>
      <c r="N54" s="13">
        <v>501525</v>
      </c>
      <c r="O54" s="13">
        <v>488300</v>
      </c>
      <c r="P54" s="13">
        <v>499429</v>
      </c>
      <c r="Q54" s="13">
        <v>442106</v>
      </c>
      <c r="R54" s="13">
        <v>468706</v>
      </c>
      <c r="S54" s="13">
        <v>509837</v>
      </c>
      <c r="T54" s="13">
        <v>546449</v>
      </c>
      <c r="U54" s="27">
        <f t="shared" si="0"/>
        <v>6922390</v>
      </c>
      <c r="V54" s="28">
        <f t="shared" si="1"/>
        <v>2.9149339428147302E-2</v>
      </c>
      <c r="W54" s="9"/>
    </row>
    <row r="55" spans="1:23">
      <c r="A55" s="10" t="s">
        <v>54</v>
      </c>
      <c r="B55" s="13">
        <v>197766</v>
      </c>
      <c r="C55" s="13">
        <v>189609</v>
      </c>
      <c r="D55" s="13">
        <v>188143</v>
      </c>
      <c r="E55" s="13">
        <v>233999</v>
      </c>
      <c r="F55" s="13">
        <v>320299</v>
      </c>
      <c r="G55" s="13">
        <v>292829</v>
      </c>
      <c r="H55" s="13">
        <v>295180</v>
      </c>
      <c r="I55" s="13">
        <v>293879</v>
      </c>
      <c r="J55" s="13">
        <v>295337</v>
      </c>
      <c r="K55" s="13">
        <v>294673</v>
      </c>
      <c r="L55" s="13">
        <v>319505</v>
      </c>
      <c r="M55" s="51">
        <v>317668</v>
      </c>
      <c r="N55" s="13">
        <v>314083</v>
      </c>
      <c r="O55" s="13">
        <v>326655</v>
      </c>
      <c r="P55" s="13">
        <v>329849</v>
      </c>
      <c r="Q55" s="13">
        <v>346372</v>
      </c>
      <c r="R55" s="13">
        <v>379955</v>
      </c>
      <c r="S55" s="13">
        <v>364331</v>
      </c>
      <c r="T55" s="13">
        <v>340596</v>
      </c>
      <c r="U55" s="27">
        <f t="shared" si="0"/>
        <v>5640728</v>
      </c>
      <c r="V55" s="28">
        <f t="shared" si="1"/>
        <v>2.3752417170060408E-2</v>
      </c>
      <c r="W55" s="9"/>
    </row>
    <row r="56" spans="1:23">
      <c r="A56" s="10" t="s">
        <v>55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51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27">
        <f t="shared" si="0"/>
        <v>0</v>
      </c>
      <c r="V56" s="28">
        <f t="shared" si="1"/>
        <v>0</v>
      </c>
      <c r="W56" s="9"/>
    </row>
    <row r="57" spans="1:23">
      <c r="A57" s="10" t="s">
        <v>56</v>
      </c>
      <c r="B57" s="13">
        <v>2364705</v>
      </c>
      <c r="C57" s="13">
        <v>1964768</v>
      </c>
      <c r="D57" s="13">
        <v>1403023</v>
      </c>
      <c r="E57" s="13">
        <v>898452</v>
      </c>
      <c r="F57" s="13">
        <v>382584</v>
      </c>
      <c r="G57" s="13">
        <v>356182</v>
      </c>
      <c r="H57" s="13">
        <v>433512</v>
      </c>
      <c r="I57" s="13">
        <v>566652</v>
      </c>
      <c r="J57" s="13">
        <v>755255</v>
      </c>
      <c r="K57" s="13">
        <v>1120520</v>
      </c>
      <c r="L57" s="13">
        <v>1349830</v>
      </c>
      <c r="M57" s="51">
        <v>1708333</v>
      </c>
      <c r="N57" s="13">
        <v>1870263</v>
      </c>
      <c r="O57" s="13">
        <v>1947738</v>
      </c>
      <c r="P57" s="13">
        <v>19305</v>
      </c>
      <c r="Q57" s="13">
        <v>39886</v>
      </c>
      <c r="R57" s="13">
        <v>16989</v>
      </c>
      <c r="S57" s="13">
        <v>7576</v>
      </c>
      <c r="T57" s="13">
        <v>854</v>
      </c>
      <c r="U57" s="27">
        <f t="shared" si="0"/>
        <v>17206427</v>
      </c>
      <c r="V57" s="28">
        <f t="shared" si="1"/>
        <v>7.2454164091973763E-2</v>
      </c>
      <c r="W57" s="9"/>
    </row>
    <row r="58" spans="1:23">
      <c r="A58" s="10" t="s">
        <v>57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51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27">
        <f t="shared" si="0"/>
        <v>0</v>
      </c>
      <c r="V58" s="28">
        <f t="shared" si="1"/>
        <v>0</v>
      </c>
      <c r="W58" s="9"/>
    </row>
    <row r="59" spans="1:23">
      <c r="A59" s="10" t="s">
        <v>58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51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27">
        <f t="shared" si="0"/>
        <v>0</v>
      </c>
      <c r="V59" s="28">
        <f t="shared" si="1"/>
        <v>0</v>
      </c>
      <c r="W59" s="9"/>
    </row>
    <row r="60" spans="1:23">
      <c r="A60" s="10" t="s">
        <v>59</v>
      </c>
      <c r="B60" s="13">
        <v>106874</v>
      </c>
      <c r="C60" s="13">
        <v>107097</v>
      </c>
      <c r="D60" s="13">
        <v>111769</v>
      </c>
      <c r="E60" s="13">
        <v>397287</v>
      </c>
      <c r="F60" s="13">
        <v>1469868</v>
      </c>
      <c r="G60" s="13">
        <v>847565</v>
      </c>
      <c r="H60" s="13">
        <v>151154</v>
      </c>
      <c r="I60" s="13">
        <v>457430</v>
      </c>
      <c r="J60" s="13">
        <v>281350</v>
      </c>
      <c r="K60" s="13">
        <v>432321</v>
      </c>
      <c r="L60" s="13">
        <v>372714</v>
      </c>
      <c r="M60" s="51">
        <v>238537</v>
      </c>
      <c r="N60" s="13">
        <v>286661</v>
      </c>
      <c r="O60" s="13">
        <v>270840</v>
      </c>
      <c r="P60" s="13">
        <v>1131086</v>
      </c>
      <c r="Q60" s="13">
        <v>248839</v>
      </c>
      <c r="R60" s="13">
        <v>554699</v>
      </c>
      <c r="S60" s="13">
        <v>431549.16</v>
      </c>
      <c r="T60" s="13">
        <v>241990</v>
      </c>
      <c r="U60" s="27">
        <f t="shared" si="0"/>
        <v>8139630.1600000001</v>
      </c>
      <c r="V60" s="28">
        <f t="shared" si="1"/>
        <v>3.4274989180532289E-2</v>
      </c>
      <c r="W60" s="9"/>
    </row>
    <row r="61" spans="1:23">
      <c r="A61" s="10" t="s">
        <v>60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51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27">
        <f t="shared" si="0"/>
        <v>0</v>
      </c>
      <c r="V61" s="28">
        <f t="shared" si="1"/>
        <v>0</v>
      </c>
      <c r="W61" s="9"/>
    </row>
    <row r="62" spans="1:23">
      <c r="A62" s="10" t="s">
        <v>61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51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27">
        <f t="shared" si="0"/>
        <v>0</v>
      </c>
      <c r="V62" s="28">
        <f t="shared" si="1"/>
        <v>0</v>
      </c>
      <c r="W62" s="9"/>
    </row>
    <row r="63" spans="1:23">
      <c r="A63" s="10" t="s">
        <v>62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51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27">
        <f t="shared" si="0"/>
        <v>0</v>
      </c>
      <c r="V63" s="28">
        <f t="shared" si="1"/>
        <v>0</v>
      </c>
      <c r="W63" s="9"/>
    </row>
    <row r="64" spans="1:23">
      <c r="A64" s="10" t="s">
        <v>63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51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7">
        <f t="shared" si="0"/>
        <v>0</v>
      </c>
      <c r="V64" s="28">
        <f t="shared" si="1"/>
        <v>0</v>
      </c>
      <c r="W64" s="9"/>
    </row>
    <row r="65" spans="1:126">
      <c r="A65" s="10" t="s">
        <v>64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51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7">
        <f t="shared" si="0"/>
        <v>0</v>
      </c>
      <c r="V65" s="28">
        <f t="shared" si="1"/>
        <v>0</v>
      </c>
      <c r="W65" s="9"/>
    </row>
    <row r="66" spans="1:126">
      <c r="A66" s="10" t="s">
        <v>65</v>
      </c>
      <c r="B66" s="13">
        <v>443925</v>
      </c>
      <c r="C66" s="13">
        <v>303499</v>
      </c>
      <c r="D66" s="13">
        <v>384547</v>
      </c>
      <c r="E66" s="13">
        <v>470137</v>
      </c>
      <c r="F66" s="13">
        <v>336452</v>
      </c>
      <c r="G66" s="13">
        <v>177630</v>
      </c>
      <c r="H66" s="13">
        <v>157945</v>
      </c>
      <c r="I66" s="13">
        <v>39985</v>
      </c>
      <c r="J66" s="13">
        <v>66408</v>
      </c>
      <c r="K66" s="13">
        <v>158608</v>
      </c>
      <c r="L66" s="13">
        <v>968461</v>
      </c>
      <c r="M66" s="51">
        <v>1089763</v>
      </c>
      <c r="N66" s="13">
        <v>1001926</v>
      </c>
      <c r="O66" s="13">
        <v>953319</v>
      </c>
      <c r="P66" s="13">
        <v>1183617</v>
      </c>
      <c r="Q66" s="13">
        <v>778052</v>
      </c>
      <c r="R66" s="13">
        <v>1172023</v>
      </c>
      <c r="S66" s="13">
        <v>1213222</v>
      </c>
      <c r="T66" s="13">
        <v>1050869</v>
      </c>
      <c r="U66" s="27">
        <f t="shared" si="0"/>
        <v>11950388</v>
      </c>
      <c r="V66" s="28">
        <f t="shared" si="1"/>
        <v>5.0321625350501546E-2</v>
      </c>
      <c r="W66" s="9"/>
    </row>
    <row r="67" spans="1:126">
      <c r="A67" s="10" t="s">
        <v>66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2073</v>
      </c>
      <c r="M67" s="51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27">
        <f t="shared" si="0"/>
        <v>2073</v>
      </c>
      <c r="V67" s="28">
        <f t="shared" si="1"/>
        <v>8.7291499950955311E-6</v>
      </c>
      <c r="W67" s="9"/>
    </row>
    <row r="68" spans="1:126">
      <c r="A68" s="10" t="s">
        <v>67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51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7">
        <f t="shared" si="0"/>
        <v>0</v>
      </c>
      <c r="V68" s="28">
        <f t="shared" si="1"/>
        <v>0</v>
      </c>
      <c r="W68" s="9"/>
    </row>
    <row r="69" spans="1:126" ht="15.75" thickBot="1">
      <c r="A69" s="10" t="s">
        <v>68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51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7">
        <f t="shared" si="0"/>
        <v>0</v>
      </c>
      <c r="V69" s="28">
        <f t="shared" si="1"/>
        <v>0</v>
      </c>
      <c r="W69" s="9"/>
    </row>
    <row r="70" spans="1:126" ht="15.75">
      <c r="A70" s="16" t="s">
        <v>492</v>
      </c>
      <c r="B70" s="39">
        <f>SUM(B4:B69)</f>
        <v>14710351</v>
      </c>
      <c r="C70" s="39">
        <f t="shared" ref="C70:M70" si="2">SUM(C4:C69)</f>
        <v>14706514</v>
      </c>
      <c r="D70" s="39">
        <f t="shared" si="2"/>
        <v>12321787</v>
      </c>
      <c r="E70" s="39">
        <f t="shared" si="2"/>
        <v>9791208</v>
      </c>
      <c r="F70" s="39">
        <f t="shared" si="2"/>
        <v>10381162</v>
      </c>
      <c r="G70" s="39">
        <f t="shared" si="2"/>
        <v>8402396</v>
      </c>
      <c r="H70" s="39">
        <f t="shared" si="2"/>
        <v>7673144</v>
      </c>
      <c r="I70" s="39">
        <f t="shared" si="2"/>
        <v>6825372</v>
      </c>
      <c r="J70" s="39">
        <f t="shared" si="2"/>
        <v>9766793</v>
      </c>
      <c r="K70" s="39">
        <f>SUM(K4:K69)</f>
        <v>10511734</v>
      </c>
      <c r="L70" s="39">
        <f>SUM(L4:L69)</f>
        <v>11919805</v>
      </c>
      <c r="M70" s="52">
        <f t="shared" si="2"/>
        <v>13920946</v>
      </c>
      <c r="N70" s="39">
        <f t="shared" ref="N70:T70" si="3">SUM(N4:N69)</f>
        <v>14717662</v>
      </c>
      <c r="O70" s="39">
        <f t="shared" si="3"/>
        <v>15381815</v>
      </c>
      <c r="P70" s="39">
        <f t="shared" si="3"/>
        <v>14733090</v>
      </c>
      <c r="Q70" s="39">
        <f t="shared" si="3"/>
        <v>13553179</v>
      </c>
      <c r="R70" s="39">
        <f t="shared" si="3"/>
        <v>15894088</v>
      </c>
      <c r="S70" s="39">
        <f t="shared" ref="S70" si="4">SUM(S4:S69)</f>
        <v>16817591.16</v>
      </c>
      <c r="T70" s="39">
        <f t="shared" si="3"/>
        <v>15451530</v>
      </c>
      <c r="U70" s="17">
        <f>SUM(B70:T70)</f>
        <v>237480167.16</v>
      </c>
      <c r="V70" s="29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41" t="s">
        <v>1</v>
      </c>
      <c r="B71" s="42" t="s">
        <v>2</v>
      </c>
      <c r="C71" s="43">
        <f>(C70-B70)/B70</f>
        <v>-2.60836740061471E-4</v>
      </c>
      <c r="D71" s="43">
        <f t="shared" ref="D71:J71" si="5">(D70-C70)/C70</f>
        <v>-0.16215447114115555</v>
      </c>
      <c r="E71" s="43">
        <f t="shared" si="5"/>
        <v>-0.20537435032759452</v>
      </c>
      <c r="F71" s="43">
        <f t="shared" si="5"/>
        <v>6.0253443701737311E-2</v>
      </c>
      <c r="G71" s="43">
        <f t="shared" si="5"/>
        <v>-0.19061122444674305</v>
      </c>
      <c r="H71" s="43">
        <f t="shared" si="5"/>
        <v>-8.6790958198113971E-2</v>
      </c>
      <c r="I71" s="43">
        <f t="shared" si="5"/>
        <v>-0.11048561059195552</v>
      </c>
      <c r="J71" s="43">
        <f t="shared" si="5"/>
        <v>0.43095394653947067</v>
      </c>
      <c r="K71" s="43">
        <f t="shared" ref="K71:P71" si="6">(K70-J70)/J70</f>
        <v>7.6272835924750329E-2</v>
      </c>
      <c r="L71" s="43">
        <f t="shared" si="6"/>
        <v>0.13395230510969933</v>
      </c>
      <c r="M71" s="55">
        <f t="shared" si="6"/>
        <v>0.16788370279547357</v>
      </c>
      <c r="N71" s="43">
        <f t="shared" si="6"/>
        <v>5.723145539103449E-2</v>
      </c>
      <c r="O71" s="43">
        <f t="shared" si="6"/>
        <v>4.5126257146005933E-2</v>
      </c>
      <c r="P71" s="43">
        <f t="shared" si="6"/>
        <v>-4.2174801868310081E-2</v>
      </c>
      <c r="Q71" s="43">
        <f t="shared" ref="Q71" si="7">(Q70-P70)/P70</f>
        <v>-8.008577969726649E-2</v>
      </c>
      <c r="R71" s="43">
        <f t="shared" ref="R71" si="8">(R70-Q70)/Q70</f>
        <v>0.17272028946124005</v>
      </c>
      <c r="S71" s="43">
        <f t="shared" ref="S71" si="9">(S70-R70)/R70</f>
        <v>5.8103564042177203E-2</v>
      </c>
      <c r="T71" s="43">
        <f t="shared" ref="T71" si="10">(T70-S70)/S70</f>
        <v>-8.12281109109802E-2</v>
      </c>
      <c r="U71" s="43"/>
      <c r="V71" s="44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8" t="s">
        <v>491</v>
      </c>
      <c r="B72" s="45">
        <f>COUNTIF(B4:B69,"&gt;0")</f>
        <v>18</v>
      </c>
      <c r="C72" s="45">
        <f t="shared" ref="C72:M72" si="11">COUNTIF(C4:C69,"&gt;0")</f>
        <v>19</v>
      </c>
      <c r="D72" s="45">
        <f t="shared" si="11"/>
        <v>19</v>
      </c>
      <c r="E72" s="45">
        <f t="shared" si="11"/>
        <v>20</v>
      </c>
      <c r="F72" s="45">
        <f t="shared" si="11"/>
        <v>20</v>
      </c>
      <c r="G72" s="45">
        <f t="shared" si="11"/>
        <v>21</v>
      </c>
      <c r="H72" s="45">
        <f t="shared" si="11"/>
        <v>23</v>
      </c>
      <c r="I72" s="45">
        <f t="shared" si="11"/>
        <v>22</v>
      </c>
      <c r="J72" s="45">
        <f t="shared" si="11"/>
        <v>21</v>
      </c>
      <c r="K72" s="45">
        <f>COUNTIF(K4:K69,"&gt;0")</f>
        <v>20</v>
      </c>
      <c r="L72" s="45">
        <f>COUNTIF(L4:L69,"&gt;0")</f>
        <v>24</v>
      </c>
      <c r="M72" s="56">
        <f t="shared" si="11"/>
        <v>21</v>
      </c>
      <c r="N72" s="45">
        <f t="shared" ref="N72:T72" si="12">COUNTIF(N4:N69,"&gt;0")</f>
        <v>21</v>
      </c>
      <c r="O72" s="45">
        <f t="shared" si="12"/>
        <v>23</v>
      </c>
      <c r="P72" s="45">
        <f t="shared" si="12"/>
        <v>21</v>
      </c>
      <c r="Q72" s="45">
        <f t="shared" si="12"/>
        <v>23</v>
      </c>
      <c r="R72" s="45">
        <f t="shared" si="12"/>
        <v>22</v>
      </c>
      <c r="S72" s="45">
        <f t="shared" ref="S72" si="13">COUNTIF(S4:S69,"&gt;0")</f>
        <v>22</v>
      </c>
      <c r="T72" s="45">
        <f t="shared" si="12"/>
        <v>21</v>
      </c>
      <c r="U72" s="19"/>
      <c r="V72" s="40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.75" customHeight="1" thickBot="1">
      <c r="A74" s="58" t="s">
        <v>0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60"/>
    </row>
  </sheetData>
  <mergeCells count="3">
    <mergeCell ref="A74:V74"/>
    <mergeCell ref="A1:V1"/>
    <mergeCell ref="A2:V2"/>
  </mergeCells>
  <printOptions horizontalCentered="1"/>
  <pageMargins left="0.5" right="0.5" top="0.5" bottom="0.5" header="0.3" footer="0.3"/>
  <pageSetup paperSize="5" scale="58" fitToHeight="0" orientation="landscape" r:id="rId1"/>
  <headerFooter>
    <oddFooter>&amp;LOffice of Economic and Demographic Research&amp;CLast Updated: December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2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77734375" style="3" customWidth="1"/>
    <col min="2" max="2" width="12.77734375" style="3" customWidth="1"/>
    <col min="3" max="16" width="10.77734375" style="4" customWidth="1"/>
    <col min="17" max="21" width="11.77734375" style="4" customWidth="1"/>
    <col min="22" max="22" width="12.7773437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67" t="s">
        <v>496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"/>
      <c r="Y1"/>
    </row>
    <row r="2" spans="1:141" ht="24" thickBot="1">
      <c r="A2" s="64" t="s">
        <v>562</v>
      </c>
      <c r="B2" s="70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6"/>
      <c r="X2" s="7"/>
      <c r="Y2"/>
    </row>
    <row r="3" spans="1:141" ht="42" customHeight="1" thickBot="1">
      <c r="A3" s="20" t="s">
        <v>71</v>
      </c>
      <c r="B3" s="33" t="s">
        <v>72</v>
      </c>
      <c r="C3" s="21" t="s">
        <v>481</v>
      </c>
      <c r="D3" s="22" t="s">
        <v>482</v>
      </c>
      <c r="E3" s="22" t="s">
        <v>483</v>
      </c>
      <c r="F3" s="22" t="s">
        <v>484</v>
      </c>
      <c r="G3" s="22" t="s">
        <v>485</v>
      </c>
      <c r="H3" s="22" t="s">
        <v>486</v>
      </c>
      <c r="I3" s="22" t="s">
        <v>487</v>
      </c>
      <c r="J3" s="22" t="s">
        <v>488</v>
      </c>
      <c r="K3" s="22" t="s">
        <v>489</v>
      </c>
      <c r="L3" s="25" t="s">
        <v>490</v>
      </c>
      <c r="M3" s="21" t="s">
        <v>546</v>
      </c>
      <c r="N3" s="21" t="s">
        <v>547</v>
      </c>
      <c r="O3" s="21" t="s">
        <v>552</v>
      </c>
      <c r="P3" s="21" t="s">
        <v>553</v>
      </c>
      <c r="Q3" s="21" t="s">
        <v>555</v>
      </c>
      <c r="R3" s="21" t="s">
        <v>557</v>
      </c>
      <c r="S3" s="21" t="s">
        <v>558</v>
      </c>
      <c r="T3" s="21" t="s">
        <v>561</v>
      </c>
      <c r="U3" s="21" t="s">
        <v>563</v>
      </c>
      <c r="V3" s="23" t="s">
        <v>560</v>
      </c>
      <c r="W3" s="24" t="s">
        <v>69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3</v>
      </c>
      <c r="B4" s="34" t="s">
        <v>3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5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27">
        <f>SUM(C4:U4)</f>
        <v>0</v>
      </c>
      <c r="W4" s="28">
        <f t="shared" ref="W4:W35" si="0">(V4/V$417)</f>
        <v>0</v>
      </c>
      <c r="X4" s="9"/>
    </row>
    <row r="5" spans="1:141">
      <c r="A5" s="10" t="s">
        <v>73</v>
      </c>
      <c r="B5" s="34" t="s">
        <v>32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5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27">
        <f>SUM(C5:U5)</f>
        <v>0</v>
      </c>
      <c r="W5" s="28">
        <f t="shared" si="0"/>
        <v>0</v>
      </c>
      <c r="X5" s="9"/>
    </row>
    <row r="6" spans="1:141">
      <c r="A6" s="10" t="s">
        <v>74</v>
      </c>
      <c r="B6" s="34" t="s">
        <v>60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5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27">
        <f t="shared" ref="V6:V69" si="1">SUM(C6:U6)</f>
        <v>0</v>
      </c>
      <c r="W6" s="28">
        <f t="shared" si="0"/>
        <v>0</v>
      </c>
      <c r="X6" s="9"/>
    </row>
    <row r="7" spans="1:141">
      <c r="A7" s="10" t="s">
        <v>75</v>
      </c>
      <c r="B7" s="34" t="s">
        <v>9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5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27">
        <f t="shared" si="1"/>
        <v>0</v>
      </c>
      <c r="W7" s="28">
        <f t="shared" si="0"/>
        <v>0</v>
      </c>
      <c r="X7" s="9"/>
    </row>
    <row r="8" spans="1:141">
      <c r="A8" s="10" t="s">
        <v>76</v>
      </c>
      <c r="B8" s="34" t="s">
        <v>41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5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7">
        <f t="shared" si="1"/>
        <v>0</v>
      </c>
      <c r="W8" s="28">
        <f t="shared" si="0"/>
        <v>0</v>
      </c>
      <c r="X8" s="9"/>
    </row>
    <row r="9" spans="1:141">
      <c r="A9" s="10" t="s">
        <v>77</v>
      </c>
      <c r="B9" s="34" t="s">
        <v>19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5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27">
        <f t="shared" si="1"/>
        <v>0</v>
      </c>
      <c r="W9" s="28">
        <f t="shared" si="0"/>
        <v>0</v>
      </c>
      <c r="X9" s="9"/>
    </row>
    <row r="10" spans="1:141">
      <c r="A10" s="10" t="s">
        <v>78</v>
      </c>
      <c r="B10" s="34" t="s">
        <v>49</v>
      </c>
      <c r="C10" s="13">
        <v>279188</v>
      </c>
      <c r="D10" s="13">
        <v>0</v>
      </c>
      <c r="E10" s="13">
        <v>352977</v>
      </c>
      <c r="F10" s="13">
        <v>376379</v>
      </c>
      <c r="G10" s="13">
        <v>385934</v>
      </c>
      <c r="H10" s="13">
        <v>391857</v>
      </c>
      <c r="I10" s="13">
        <v>389915</v>
      </c>
      <c r="J10" s="13">
        <v>395346</v>
      </c>
      <c r="K10" s="13">
        <v>389534</v>
      </c>
      <c r="L10" s="15">
        <v>400368</v>
      </c>
      <c r="M10" s="13">
        <v>408178</v>
      </c>
      <c r="N10" s="13">
        <v>417838</v>
      </c>
      <c r="O10" s="13">
        <v>416222</v>
      </c>
      <c r="P10" s="13">
        <v>434687</v>
      </c>
      <c r="Q10" s="13">
        <v>441321</v>
      </c>
      <c r="R10" s="13">
        <v>459940</v>
      </c>
      <c r="S10" s="13">
        <v>447688</v>
      </c>
      <c r="T10" s="13">
        <v>466090</v>
      </c>
      <c r="U10" s="13">
        <v>466849</v>
      </c>
      <c r="V10" s="27">
        <f t="shared" si="1"/>
        <v>7320311</v>
      </c>
      <c r="W10" s="28">
        <f t="shared" si="0"/>
        <v>5.9712616799869169E-3</v>
      </c>
      <c r="X10" s="9"/>
    </row>
    <row r="11" spans="1:141">
      <c r="A11" s="10" t="s">
        <v>79</v>
      </c>
      <c r="B11" s="34" t="s">
        <v>15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5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27">
        <f t="shared" si="1"/>
        <v>0</v>
      </c>
      <c r="W11" s="28">
        <f t="shared" si="0"/>
        <v>0</v>
      </c>
      <c r="X11" s="9"/>
    </row>
    <row r="12" spans="1:141">
      <c r="A12" s="10" t="s">
        <v>80</v>
      </c>
      <c r="B12" s="34" t="s">
        <v>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5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27">
        <f t="shared" si="1"/>
        <v>0</v>
      </c>
      <c r="W12" s="28">
        <f t="shared" si="0"/>
        <v>0</v>
      </c>
      <c r="X12" s="9"/>
    </row>
    <row r="13" spans="1:141">
      <c r="A13" s="10" t="s">
        <v>81</v>
      </c>
      <c r="B13" s="34" t="s">
        <v>35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5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27">
        <f t="shared" si="1"/>
        <v>0</v>
      </c>
      <c r="W13" s="28">
        <f t="shared" si="0"/>
        <v>0</v>
      </c>
      <c r="X13" s="9"/>
    </row>
    <row r="14" spans="1:141">
      <c r="A14" s="10" t="s">
        <v>82</v>
      </c>
      <c r="B14" s="34" t="s">
        <v>475</v>
      </c>
      <c r="C14" s="13">
        <v>376350</v>
      </c>
      <c r="D14" s="13">
        <v>377565</v>
      </c>
      <c r="E14" s="13">
        <v>380309</v>
      </c>
      <c r="F14" s="13">
        <v>390774</v>
      </c>
      <c r="G14" s="13">
        <v>500126</v>
      </c>
      <c r="H14" s="13">
        <v>507513</v>
      </c>
      <c r="I14" s="13">
        <v>509447</v>
      </c>
      <c r="J14" s="13">
        <v>683430</v>
      </c>
      <c r="K14" s="13">
        <v>854612</v>
      </c>
      <c r="L14" s="15">
        <v>855185</v>
      </c>
      <c r="M14" s="13">
        <v>859311</v>
      </c>
      <c r="N14" s="13">
        <v>872041</v>
      </c>
      <c r="O14" s="13">
        <v>883473</v>
      </c>
      <c r="P14" s="13">
        <v>886349</v>
      </c>
      <c r="Q14" s="13">
        <v>894373</v>
      </c>
      <c r="R14" s="13">
        <v>894776</v>
      </c>
      <c r="S14" s="13">
        <v>898242</v>
      </c>
      <c r="T14" s="13">
        <v>909139</v>
      </c>
      <c r="U14" s="13">
        <v>903456</v>
      </c>
      <c r="V14" s="27">
        <f t="shared" si="1"/>
        <v>13436471</v>
      </c>
      <c r="W14" s="28">
        <f t="shared" si="0"/>
        <v>1.096028357218095E-2</v>
      </c>
      <c r="X14" s="9"/>
    </row>
    <row r="15" spans="1:141">
      <c r="A15" s="10" t="s">
        <v>83</v>
      </c>
      <c r="B15" s="34" t="s">
        <v>51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5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27">
        <f t="shared" si="1"/>
        <v>0</v>
      </c>
      <c r="W15" s="28">
        <f t="shared" si="0"/>
        <v>0</v>
      </c>
      <c r="X15" s="9"/>
    </row>
    <row r="16" spans="1:141">
      <c r="A16" s="10" t="s">
        <v>84</v>
      </c>
      <c r="B16" s="34" t="s">
        <v>54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5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27">
        <f t="shared" si="1"/>
        <v>0</v>
      </c>
      <c r="W16" s="28">
        <f t="shared" si="0"/>
        <v>0</v>
      </c>
      <c r="X16" s="9"/>
    </row>
    <row r="17" spans="1:24">
      <c r="A17" s="10" t="s">
        <v>85</v>
      </c>
      <c r="B17" s="34" t="s">
        <v>44</v>
      </c>
      <c r="C17" s="13">
        <v>820554</v>
      </c>
      <c r="D17" s="13">
        <v>815454</v>
      </c>
      <c r="E17" s="13">
        <v>889178</v>
      </c>
      <c r="F17" s="13">
        <v>882429</v>
      </c>
      <c r="G17" s="13">
        <v>801532</v>
      </c>
      <c r="H17" s="13">
        <v>842867</v>
      </c>
      <c r="I17" s="13">
        <v>843930</v>
      </c>
      <c r="J17" s="13">
        <v>892395</v>
      </c>
      <c r="K17" s="13">
        <v>846921</v>
      </c>
      <c r="L17" s="15">
        <v>857558</v>
      </c>
      <c r="M17" s="13">
        <v>926278</v>
      </c>
      <c r="N17" s="13">
        <v>904116</v>
      </c>
      <c r="O17" s="13">
        <v>1283915</v>
      </c>
      <c r="P17" s="13">
        <v>1253514</v>
      </c>
      <c r="Q17" s="13">
        <v>1347009</v>
      </c>
      <c r="R17" s="13">
        <v>1442333</v>
      </c>
      <c r="S17" s="13">
        <v>1376473</v>
      </c>
      <c r="T17" s="13">
        <v>1331986</v>
      </c>
      <c r="U17" s="13">
        <v>0</v>
      </c>
      <c r="V17" s="27">
        <f t="shared" si="1"/>
        <v>18358442</v>
      </c>
      <c r="W17" s="28">
        <f t="shared" si="0"/>
        <v>1.4975191794291579E-2</v>
      </c>
      <c r="X17" s="9"/>
    </row>
    <row r="18" spans="1:24">
      <c r="A18" s="10" t="s">
        <v>86</v>
      </c>
      <c r="B18" s="34" t="s">
        <v>28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5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27">
        <f t="shared" si="1"/>
        <v>0</v>
      </c>
      <c r="W18" s="28">
        <f t="shared" si="0"/>
        <v>0</v>
      </c>
      <c r="X18" s="9"/>
    </row>
    <row r="19" spans="1:24">
      <c r="A19" s="10" t="s">
        <v>87</v>
      </c>
      <c r="B19" s="34" t="s">
        <v>44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5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27">
        <f t="shared" si="1"/>
        <v>0</v>
      </c>
      <c r="W19" s="28">
        <f t="shared" si="0"/>
        <v>0</v>
      </c>
      <c r="X19" s="9"/>
    </row>
    <row r="20" spans="1:24">
      <c r="A20" s="10" t="s">
        <v>88</v>
      </c>
      <c r="B20" s="34" t="s">
        <v>475</v>
      </c>
      <c r="C20" s="13">
        <v>465</v>
      </c>
      <c r="D20" s="13">
        <v>360</v>
      </c>
      <c r="E20" s="13">
        <v>352</v>
      </c>
      <c r="F20" s="13">
        <v>3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5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27">
        <f t="shared" si="1"/>
        <v>1180</v>
      </c>
      <c r="W20" s="28">
        <f t="shared" si="0"/>
        <v>9.6253953997098781E-7</v>
      </c>
      <c r="X20" s="9"/>
    </row>
    <row r="21" spans="1:24">
      <c r="A21" s="10" t="s">
        <v>89</v>
      </c>
      <c r="B21" s="34" t="s">
        <v>54</v>
      </c>
      <c r="C21" s="13">
        <v>0</v>
      </c>
      <c r="D21" s="13">
        <v>0</v>
      </c>
      <c r="E21" s="13">
        <v>0</v>
      </c>
      <c r="F21" s="13">
        <v>504882</v>
      </c>
      <c r="G21" s="13">
        <v>559222</v>
      </c>
      <c r="H21" s="13">
        <v>513060</v>
      </c>
      <c r="I21" s="13">
        <v>604999</v>
      </c>
      <c r="J21" s="13">
        <v>629067</v>
      </c>
      <c r="K21" s="13">
        <v>599108</v>
      </c>
      <c r="L21" s="15">
        <v>718273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27">
        <f t="shared" si="1"/>
        <v>4128611</v>
      </c>
      <c r="W21" s="28">
        <f t="shared" si="0"/>
        <v>3.3677553666603055E-3</v>
      </c>
      <c r="X21" s="9"/>
    </row>
    <row r="22" spans="1:24">
      <c r="A22" s="10" t="s">
        <v>90</v>
      </c>
      <c r="B22" s="34" t="s">
        <v>32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5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7">
        <f t="shared" si="1"/>
        <v>0</v>
      </c>
      <c r="W22" s="28">
        <f t="shared" si="0"/>
        <v>0</v>
      </c>
      <c r="X22" s="9"/>
    </row>
    <row r="23" spans="1:24">
      <c r="A23" s="10" t="s">
        <v>91</v>
      </c>
      <c r="B23" s="34" t="s">
        <v>44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5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27">
        <f t="shared" si="1"/>
        <v>0</v>
      </c>
      <c r="W23" s="28">
        <f t="shared" si="0"/>
        <v>0</v>
      </c>
      <c r="X23" s="9"/>
    </row>
    <row r="24" spans="1:24">
      <c r="A24" s="10" t="s">
        <v>92</v>
      </c>
      <c r="B24" s="34" t="s">
        <v>49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5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7">
        <f t="shared" si="1"/>
        <v>0</v>
      </c>
      <c r="W24" s="28">
        <f t="shared" si="0"/>
        <v>0</v>
      </c>
      <c r="X24" s="9"/>
    </row>
    <row r="25" spans="1:24">
      <c r="A25" s="10" t="s">
        <v>93</v>
      </c>
      <c r="B25" s="34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5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7">
        <f t="shared" si="1"/>
        <v>0</v>
      </c>
      <c r="W25" s="28">
        <f t="shared" si="0"/>
        <v>0</v>
      </c>
      <c r="X25" s="9"/>
    </row>
    <row r="26" spans="1:24">
      <c r="A26" s="10" t="s">
        <v>94</v>
      </c>
      <c r="B26" s="34" t="s">
        <v>51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5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27">
        <f t="shared" si="1"/>
        <v>0</v>
      </c>
      <c r="W26" s="28">
        <f t="shared" si="0"/>
        <v>0</v>
      </c>
      <c r="X26" s="9"/>
    </row>
    <row r="27" spans="1:24">
      <c r="A27" s="10" t="s">
        <v>95</v>
      </c>
      <c r="B27" s="34" t="s">
        <v>49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5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7">
        <f t="shared" si="1"/>
        <v>0</v>
      </c>
      <c r="W27" s="28">
        <f t="shared" si="0"/>
        <v>0</v>
      </c>
      <c r="X27" s="9"/>
    </row>
    <row r="28" spans="1:24">
      <c r="A28" s="10" t="s">
        <v>96</v>
      </c>
      <c r="B28" s="34" t="s">
        <v>53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5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27">
        <f t="shared" si="1"/>
        <v>0</v>
      </c>
      <c r="W28" s="28">
        <f t="shared" si="0"/>
        <v>0</v>
      </c>
      <c r="X28" s="9"/>
    </row>
    <row r="29" spans="1:24">
      <c r="A29" s="10" t="s">
        <v>97</v>
      </c>
      <c r="B29" s="34" t="s">
        <v>53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5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27">
        <f t="shared" si="1"/>
        <v>0</v>
      </c>
      <c r="W29" s="28">
        <f t="shared" si="0"/>
        <v>0</v>
      </c>
      <c r="X29" s="9"/>
    </row>
    <row r="30" spans="1:24">
      <c r="A30" s="10" t="s">
        <v>98</v>
      </c>
      <c r="B30" s="34" t="s">
        <v>53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5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7">
        <f t="shared" si="1"/>
        <v>0</v>
      </c>
      <c r="W30" s="28">
        <f t="shared" si="0"/>
        <v>0</v>
      </c>
      <c r="X30" s="9"/>
    </row>
    <row r="31" spans="1:24">
      <c r="A31" s="10" t="s">
        <v>99</v>
      </c>
      <c r="B31" s="34" t="s">
        <v>53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5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7">
        <f t="shared" si="1"/>
        <v>0</v>
      </c>
      <c r="W31" s="28">
        <f t="shared" si="0"/>
        <v>0</v>
      </c>
      <c r="X31" s="9"/>
    </row>
    <row r="32" spans="1:24">
      <c r="A32" s="10" t="s">
        <v>100</v>
      </c>
      <c r="B32" s="34" t="s">
        <v>42</v>
      </c>
      <c r="C32" s="13">
        <v>30008</v>
      </c>
      <c r="D32" s="13">
        <v>0</v>
      </c>
      <c r="E32" s="13">
        <v>61190</v>
      </c>
      <c r="F32" s="13">
        <v>71861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5">
        <v>42783</v>
      </c>
      <c r="M32" s="13">
        <v>49533</v>
      </c>
      <c r="N32" s="13">
        <v>49725</v>
      </c>
      <c r="O32" s="13">
        <v>50403</v>
      </c>
      <c r="P32" s="13">
        <v>52165</v>
      </c>
      <c r="Q32" s="13">
        <v>54833</v>
      </c>
      <c r="R32" s="13">
        <v>60252</v>
      </c>
      <c r="S32" s="13">
        <v>64167</v>
      </c>
      <c r="T32" s="13">
        <v>65332.68</v>
      </c>
      <c r="U32" s="13">
        <v>66680</v>
      </c>
      <c r="V32" s="27">
        <f t="shared" si="1"/>
        <v>718932.68</v>
      </c>
      <c r="W32" s="28">
        <f t="shared" si="0"/>
        <v>5.8644163650619448E-4</v>
      </c>
      <c r="X32" s="9"/>
    </row>
    <row r="33" spans="1:24">
      <c r="A33" s="10" t="s">
        <v>101</v>
      </c>
      <c r="B33" s="34" t="s">
        <v>18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5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7">
        <f t="shared" si="1"/>
        <v>0</v>
      </c>
      <c r="W33" s="28">
        <f t="shared" si="0"/>
        <v>0</v>
      </c>
      <c r="X33" s="9"/>
    </row>
    <row r="34" spans="1:24">
      <c r="A34" s="10" t="s">
        <v>102</v>
      </c>
      <c r="B34" s="34" t="s">
        <v>44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5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7">
        <f t="shared" si="1"/>
        <v>0</v>
      </c>
      <c r="W34" s="28">
        <f t="shared" si="0"/>
        <v>0</v>
      </c>
      <c r="X34" s="9"/>
    </row>
    <row r="35" spans="1:24">
      <c r="A35" s="10" t="s">
        <v>103</v>
      </c>
      <c r="B35" s="34" t="s">
        <v>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5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27">
        <f t="shared" si="1"/>
        <v>0</v>
      </c>
      <c r="W35" s="28">
        <f t="shared" si="0"/>
        <v>0</v>
      </c>
      <c r="X35" s="9"/>
    </row>
    <row r="36" spans="1:24">
      <c r="A36" s="10" t="s">
        <v>104</v>
      </c>
      <c r="B36" s="34" t="s">
        <v>51</v>
      </c>
      <c r="C36" s="13">
        <v>2077196</v>
      </c>
      <c r="D36" s="13">
        <v>2104804</v>
      </c>
      <c r="E36" s="13">
        <v>2070141</v>
      </c>
      <c r="F36" s="13">
        <v>2118146</v>
      </c>
      <c r="G36" s="13">
        <v>2136763</v>
      </c>
      <c r="H36" s="13">
        <v>2154939</v>
      </c>
      <c r="I36" s="13">
        <v>2174882</v>
      </c>
      <c r="J36" s="13">
        <v>2239295</v>
      </c>
      <c r="K36" s="13">
        <v>2236448</v>
      </c>
      <c r="L36" s="15">
        <v>2291752</v>
      </c>
      <c r="M36" s="13">
        <v>2352983</v>
      </c>
      <c r="N36" s="13">
        <v>0</v>
      </c>
      <c r="O36" s="13">
        <v>26758</v>
      </c>
      <c r="P36" s="13">
        <v>0</v>
      </c>
      <c r="Q36" s="13">
        <v>0</v>
      </c>
      <c r="R36" s="13">
        <v>0</v>
      </c>
      <c r="S36" s="13">
        <v>3020969</v>
      </c>
      <c r="T36" s="13">
        <v>3136550</v>
      </c>
      <c r="U36" s="13">
        <v>3376100</v>
      </c>
      <c r="V36" s="27">
        <f t="shared" si="1"/>
        <v>33517726</v>
      </c>
      <c r="W36" s="28">
        <f t="shared" ref="W36:W67" si="2">(V36/V$417)</f>
        <v>2.7340793699079338E-2</v>
      </c>
      <c r="X36" s="9"/>
    </row>
    <row r="37" spans="1:24">
      <c r="A37" s="10" t="s">
        <v>105</v>
      </c>
      <c r="B37" s="34" t="s">
        <v>30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5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27">
        <f t="shared" si="1"/>
        <v>0</v>
      </c>
      <c r="W37" s="28">
        <f t="shared" si="2"/>
        <v>0</v>
      </c>
      <c r="X37" s="9"/>
    </row>
    <row r="38" spans="1:24">
      <c r="A38" s="10" t="s">
        <v>106</v>
      </c>
      <c r="B38" s="34" t="s">
        <v>36</v>
      </c>
      <c r="C38" s="13">
        <v>0</v>
      </c>
      <c r="D38" s="13">
        <v>0</v>
      </c>
      <c r="E38" s="13">
        <v>0</v>
      </c>
      <c r="F38" s="13">
        <v>0</v>
      </c>
      <c r="G38" s="13">
        <v>2400</v>
      </c>
      <c r="H38" s="13">
        <v>16920</v>
      </c>
      <c r="I38" s="13">
        <v>15800</v>
      </c>
      <c r="J38" s="13">
        <v>13001</v>
      </c>
      <c r="K38" s="13">
        <v>18600</v>
      </c>
      <c r="L38" s="15">
        <v>38500</v>
      </c>
      <c r="M38" s="13">
        <v>54750</v>
      </c>
      <c r="N38" s="13">
        <v>61700</v>
      </c>
      <c r="O38" s="13">
        <v>56800</v>
      </c>
      <c r="P38" s="13">
        <v>96300</v>
      </c>
      <c r="Q38" s="13">
        <v>127700</v>
      </c>
      <c r="R38" s="13">
        <v>117800</v>
      </c>
      <c r="S38" s="13">
        <v>132750</v>
      </c>
      <c r="T38" s="13">
        <v>121500</v>
      </c>
      <c r="U38" s="13">
        <v>174300</v>
      </c>
      <c r="V38" s="27">
        <f t="shared" si="1"/>
        <v>1048821</v>
      </c>
      <c r="W38" s="28">
        <f t="shared" si="2"/>
        <v>8.555353244507725E-4</v>
      </c>
      <c r="X38" s="9"/>
    </row>
    <row r="39" spans="1:24">
      <c r="A39" s="10" t="s">
        <v>107</v>
      </c>
      <c r="B39" s="34" t="s">
        <v>25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5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27">
        <f t="shared" si="1"/>
        <v>0</v>
      </c>
      <c r="W39" s="28">
        <f t="shared" si="2"/>
        <v>0</v>
      </c>
      <c r="X39" s="9"/>
    </row>
    <row r="40" spans="1:24">
      <c r="A40" s="10" t="s">
        <v>108</v>
      </c>
      <c r="B40" s="34" t="s">
        <v>51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5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27">
        <f t="shared" si="1"/>
        <v>0</v>
      </c>
      <c r="W40" s="28">
        <f t="shared" si="2"/>
        <v>0</v>
      </c>
      <c r="X40" s="9"/>
    </row>
    <row r="41" spans="1:24">
      <c r="A41" s="10" t="s">
        <v>109</v>
      </c>
      <c r="B41" s="34" t="s">
        <v>41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5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27">
        <f t="shared" si="1"/>
        <v>0</v>
      </c>
      <c r="W41" s="28">
        <f t="shared" si="2"/>
        <v>0</v>
      </c>
      <c r="X41" s="9"/>
    </row>
    <row r="42" spans="1:24">
      <c r="A42" s="10" t="s">
        <v>110</v>
      </c>
      <c r="B42" s="34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5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27">
        <f t="shared" si="1"/>
        <v>0</v>
      </c>
      <c r="W42" s="28">
        <f t="shared" si="2"/>
        <v>0</v>
      </c>
      <c r="X42" s="9"/>
    </row>
    <row r="43" spans="1:24">
      <c r="A43" s="10" t="s">
        <v>111</v>
      </c>
      <c r="B43" s="34" t="s">
        <v>62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5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27">
        <f t="shared" si="1"/>
        <v>0</v>
      </c>
      <c r="W43" s="28">
        <f t="shared" si="2"/>
        <v>0</v>
      </c>
      <c r="X43" s="9"/>
    </row>
    <row r="44" spans="1:24">
      <c r="A44" s="10" t="s">
        <v>112</v>
      </c>
      <c r="B44" s="34" t="s">
        <v>51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5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27">
        <f t="shared" si="1"/>
        <v>0</v>
      </c>
      <c r="W44" s="28">
        <f t="shared" si="2"/>
        <v>0</v>
      </c>
      <c r="X44" s="9"/>
    </row>
    <row r="45" spans="1:24">
      <c r="A45" s="10" t="s">
        <v>113</v>
      </c>
      <c r="B45" s="34" t="s">
        <v>39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5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27">
        <f t="shared" si="1"/>
        <v>0</v>
      </c>
      <c r="W45" s="28">
        <f t="shared" si="2"/>
        <v>0</v>
      </c>
      <c r="X45" s="9"/>
    </row>
    <row r="46" spans="1:24">
      <c r="A46" s="10" t="s">
        <v>114</v>
      </c>
      <c r="B46" s="34" t="s">
        <v>38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5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27">
        <f t="shared" si="1"/>
        <v>0</v>
      </c>
      <c r="W46" s="28">
        <f t="shared" si="2"/>
        <v>0</v>
      </c>
      <c r="X46" s="9"/>
    </row>
    <row r="47" spans="1:24">
      <c r="A47" s="10" t="s">
        <v>115</v>
      </c>
      <c r="B47" s="34" t="s">
        <v>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5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27">
        <f t="shared" si="1"/>
        <v>0</v>
      </c>
      <c r="W47" s="28">
        <f t="shared" si="2"/>
        <v>0</v>
      </c>
      <c r="X47" s="9"/>
    </row>
    <row r="48" spans="1:24">
      <c r="A48" s="10" t="s">
        <v>116</v>
      </c>
      <c r="B48" s="34" t="s">
        <v>27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5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27">
        <f t="shared" si="1"/>
        <v>0</v>
      </c>
      <c r="W48" s="28">
        <f t="shared" si="2"/>
        <v>0</v>
      </c>
      <c r="X48" s="9"/>
    </row>
    <row r="49" spans="1:24">
      <c r="A49" s="10" t="s">
        <v>117</v>
      </c>
      <c r="B49" s="34" t="s">
        <v>18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5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27">
        <f t="shared" si="1"/>
        <v>0</v>
      </c>
      <c r="W49" s="28">
        <f t="shared" si="2"/>
        <v>0</v>
      </c>
      <c r="X49" s="9"/>
    </row>
    <row r="50" spans="1:24">
      <c r="A50" s="10" t="s">
        <v>118</v>
      </c>
      <c r="B50" s="34" t="s">
        <v>61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5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27">
        <f t="shared" si="1"/>
        <v>0</v>
      </c>
      <c r="W50" s="28">
        <f t="shared" si="2"/>
        <v>0</v>
      </c>
      <c r="X50" s="9"/>
    </row>
    <row r="51" spans="1:24">
      <c r="A51" s="10" t="s">
        <v>119</v>
      </c>
      <c r="B51" s="34" t="s">
        <v>46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5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27">
        <f t="shared" si="1"/>
        <v>0</v>
      </c>
      <c r="W51" s="28">
        <f t="shared" si="2"/>
        <v>0</v>
      </c>
      <c r="X51" s="9"/>
    </row>
    <row r="52" spans="1:24">
      <c r="A52" s="10" t="s">
        <v>120</v>
      </c>
      <c r="B52" s="34" t="s">
        <v>5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5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27">
        <f t="shared" si="1"/>
        <v>0</v>
      </c>
      <c r="W52" s="28">
        <f t="shared" si="2"/>
        <v>0</v>
      </c>
      <c r="X52" s="9"/>
    </row>
    <row r="53" spans="1:24">
      <c r="A53" s="10" t="s">
        <v>121</v>
      </c>
      <c r="B53" s="34" t="s">
        <v>32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5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27">
        <f t="shared" si="1"/>
        <v>0</v>
      </c>
      <c r="W53" s="28">
        <f t="shared" si="2"/>
        <v>0</v>
      </c>
      <c r="X53" s="9"/>
    </row>
    <row r="54" spans="1:24">
      <c r="A54" s="10" t="s">
        <v>122</v>
      </c>
      <c r="B54" s="34" t="s">
        <v>7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5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27">
        <f t="shared" si="1"/>
        <v>0</v>
      </c>
      <c r="W54" s="28">
        <f t="shared" si="2"/>
        <v>0</v>
      </c>
      <c r="X54" s="9"/>
    </row>
    <row r="55" spans="1:24">
      <c r="A55" s="10" t="s">
        <v>123</v>
      </c>
      <c r="B55" s="34" t="s">
        <v>36</v>
      </c>
      <c r="C55" s="13">
        <v>0</v>
      </c>
      <c r="D55" s="13">
        <v>0</v>
      </c>
      <c r="E55" s="13">
        <v>0</v>
      </c>
      <c r="F55" s="13">
        <v>0</v>
      </c>
      <c r="G55" s="13">
        <v>5490534</v>
      </c>
      <c r="H55" s="13">
        <v>5474043</v>
      </c>
      <c r="I55" s="13">
        <v>5265946</v>
      </c>
      <c r="J55" s="13">
        <v>5312842</v>
      </c>
      <c r="K55" s="13">
        <v>5406897</v>
      </c>
      <c r="L55" s="15">
        <v>5512319</v>
      </c>
      <c r="M55" s="13">
        <v>6141474</v>
      </c>
      <c r="N55" s="13">
        <v>6582186</v>
      </c>
      <c r="O55" s="13">
        <v>6523013</v>
      </c>
      <c r="P55" s="13">
        <v>6709747</v>
      </c>
      <c r="Q55" s="13">
        <v>6917953</v>
      </c>
      <c r="R55" s="13">
        <v>7375367</v>
      </c>
      <c r="S55" s="13">
        <v>8296247</v>
      </c>
      <c r="T55" s="13">
        <v>8003606.6100000003</v>
      </c>
      <c r="U55" s="13">
        <v>8137990</v>
      </c>
      <c r="V55" s="27">
        <f t="shared" si="1"/>
        <v>97150164.609999999</v>
      </c>
      <c r="W55" s="28">
        <f t="shared" si="2"/>
        <v>7.9246504026961984E-2</v>
      </c>
      <c r="X55" s="9"/>
    </row>
    <row r="56" spans="1:24">
      <c r="A56" s="10" t="s">
        <v>124</v>
      </c>
      <c r="B56" s="34" t="s">
        <v>19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5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27">
        <f t="shared" si="1"/>
        <v>0</v>
      </c>
      <c r="W56" s="28">
        <f t="shared" si="2"/>
        <v>0</v>
      </c>
      <c r="X56" s="9"/>
    </row>
    <row r="57" spans="1:24">
      <c r="A57" s="10" t="s">
        <v>125</v>
      </c>
      <c r="B57" s="34" t="s">
        <v>68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5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27">
        <f t="shared" si="1"/>
        <v>0</v>
      </c>
      <c r="W57" s="28">
        <f t="shared" si="2"/>
        <v>0</v>
      </c>
      <c r="X57" s="9"/>
    </row>
    <row r="58" spans="1:24">
      <c r="A58" s="10" t="s">
        <v>126</v>
      </c>
      <c r="B58" s="34" t="s">
        <v>60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5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27">
        <f t="shared" si="1"/>
        <v>0</v>
      </c>
      <c r="W58" s="28">
        <f t="shared" si="2"/>
        <v>0</v>
      </c>
      <c r="X58" s="9"/>
    </row>
    <row r="59" spans="1:24">
      <c r="A59" s="10" t="s">
        <v>127</v>
      </c>
      <c r="B59" s="34" t="s">
        <v>38</v>
      </c>
      <c r="C59" s="13">
        <v>0</v>
      </c>
      <c r="D59" s="13">
        <v>0</v>
      </c>
      <c r="E59" s="13">
        <v>111243</v>
      </c>
      <c r="F59" s="13">
        <v>105996</v>
      </c>
      <c r="G59" s="13">
        <v>100470</v>
      </c>
      <c r="H59" s="13">
        <v>94583</v>
      </c>
      <c r="I59" s="13">
        <v>101254</v>
      </c>
      <c r="J59" s="13">
        <v>91848</v>
      </c>
      <c r="K59" s="13">
        <v>92955</v>
      </c>
      <c r="L59" s="15">
        <v>117820</v>
      </c>
      <c r="M59" s="13">
        <v>119154</v>
      </c>
      <c r="N59" s="13">
        <v>163133</v>
      </c>
      <c r="O59" s="13">
        <v>175010</v>
      </c>
      <c r="P59" s="13">
        <v>177811</v>
      </c>
      <c r="Q59" s="13">
        <v>153765</v>
      </c>
      <c r="R59" s="13">
        <v>162743</v>
      </c>
      <c r="S59" s="13">
        <v>163778</v>
      </c>
      <c r="T59" s="13">
        <v>161907</v>
      </c>
      <c r="U59" s="13">
        <v>161495</v>
      </c>
      <c r="V59" s="27">
        <f t="shared" si="1"/>
        <v>2254965</v>
      </c>
      <c r="W59" s="28">
        <f t="shared" si="2"/>
        <v>1.8394008252124395E-3</v>
      </c>
      <c r="X59" s="9"/>
    </row>
    <row r="60" spans="1:24">
      <c r="A60" s="10" t="s">
        <v>128</v>
      </c>
      <c r="B60" s="34" t="s">
        <v>61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5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27">
        <f t="shared" si="1"/>
        <v>0</v>
      </c>
      <c r="W60" s="28">
        <f t="shared" si="2"/>
        <v>0</v>
      </c>
      <c r="X60" s="9"/>
    </row>
    <row r="61" spans="1:24">
      <c r="A61" s="10" t="s">
        <v>129</v>
      </c>
      <c r="B61" s="34" t="s">
        <v>17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5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7">
        <f t="shared" si="1"/>
        <v>0</v>
      </c>
      <c r="W61" s="28">
        <f t="shared" si="2"/>
        <v>0</v>
      </c>
      <c r="X61" s="9"/>
    </row>
    <row r="62" spans="1:24">
      <c r="A62" s="10" t="s">
        <v>130</v>
      </c>
      <c r="B62" s="34" t="s">
        <v>20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5">
        <v>0</v>
      </c>
      <c r="M62" s="13">
        <v>0</v>
      </c>
      <c r="N62" s="13">
        <v>6163</v>
      </c>
      <c r="O62" s="13">
        <v>6554</v>
      </c>
      <c r="P62" s="13">
        <v>6201</v>
      </c>
      <c r="Q62" s="13">
        <v>5978</v>
      </c>
      <c r="R62" s="13">
        <v>0</v>
      </c>
      <c r="S62" s="13">
        <v>0</v>
      </c>
      <c r="T62" s="13">
        <v>0</v>
      </c>
      <c r="U62" s="13">
        <v>0</v>
      </c>
      <c r="V62" s="27">
        <f t="shared" si="1"/>
        <v>24896</v>
      </c>
      <c r="W62" s="28">
        <f t="shared" si="2"/>
        <v>2.0307952870438742E-5</v>
      </c>
      <c r="X62" s="9"/>
    </row>
    <row r="63" spans="1:24">
      <c r="A63" s="10" t="s">
        <v>131</v>
      </c>
      <c r="B63" s="34" t="s">
        <v>38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5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27">
        <f t="shared" si="1"/>
        <v>0</v>
      </c>
      <c r="W63" s="28">
        <f t="shared" si="2"/>
        <v>0</v>
      </c>
      <c r="X63" s="9"/>
    </row>
    <row r="64" spans="1:24">
      <c r="A64" s="10" t="s">
        <v>132</v>
      </c>
      <c r="B64" s="34" t="s">
        <v>68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5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27">
        <f t="shared" si="1"/>
        <v>0</v>
      </c>
      <c r="W64" s="28">
        <f t="shared" si="2"/>
        <v>0</v>
      </c>
      <c r="X64" s="9"/>
    </row>
    <row r="65" spans="1:24">
      <c r="A65" s="10" t="s">
        <v>133</v>
      </c>
      <c r="B65" s="34" t="s">
        <v>47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5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27">
        <f t="shared" si="1"/>
        <v>0</v>
      </c>
      <c r="W65" s="28">
        <f t="shared" si="2"/>
        <v>0</v>
      </c>
      <c r="X65" s="9"/>
    </row>
    <row r="66" spans="1:24">
      <c r="A66" s="10" t="s">
        <v>134</v>
      </c>
      <c r="B66" s="34" t="s">
        <v>53</v>
      </c>
      <c r="C66" s="13">
        <v>31339</v>
      </c>
      <c r="D66" s="13">
        <v>29926</v>
      </c>
      <c r="E66" s="13">
        <v>20533</v>
      </c>
      <c r="F66" s="13">
        <v>15046</v>
      </c>
      <c r="G66" s="13">
        <v>12707</v>
      </c>
      <c r="H66" s="13">
        <v>12756</v>
      </c>
      <c r="I66" s="13">
        <v>14484</v>
      </c>
      <c r="J66" s="13">
        <v>14851</v>
      </c>
      <c r="K66" s="13">
        <v>18593</v>
      </c>
      <c r="L66" s="15">
        <v>21724</v>
      </c>
      <c r="M66" s="13">
        <v>18093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27">
        <f t="shared" si="1"/>
        <v>210052</v>
      </c>
      <c r="W66" s="28">
        <f t="shared" si="2"/>
        <v>1.7134182665253046E-4</v>
      </c>
      <c r="X66" s="9"/>
    </row>
    <row r="67" spans="1:24">
      <c r="A67" s="10" t="s">
        <v>135</v>
      </c>
      <c r="B67" s="34" t="s">
        <v>35</v>
      </c>
      <c r="C67" s="13">
        <v>0</v>
      </c>
      <c r="D67" s="13">
        <v>0</v>
      </c>
      <c r="E67" s="13">
        <v>0</v>
      </c>
      <c r="F67" s="13">
        <v>765801</v>
      </c>
      <c r="G67" s="13">
        <v>800717</v>
      </c>
      <c r="H67" s="13">
        <v>828761</v>
      </c>
      <c r="I67" s="13">
        <v>847371</v>
      </c>
      <c r="J67" s="13">
        <v>853491</v>
      </c>
      <c r="K67" s="13">
        <v>861229</v>
      </c>
      <c r="L67" s="15">
        <v>878007</v>
      </c>
      <c r="M67" s="13">
        <v>903444</v>
      </c>
      <c r="N67" s="13">
        <v>952712</v>
      </c>
      <c r="O67" s="13">
        <v>1002859</v>
      </c>
      <c r="P67" s="13">
        <v>195123</v>
      </c>
      <c r="Q67" s="13">
        <v>1596720</v>
      </c>
      <c r="R67" s="13">
        <v>1695361</v>
      </c>
      <c r="S67" s="13">
        <v>1782926</v>
      </c>
      <c r="T67" s="13">
        <v>1879538</v>
      </c>
      <c r="U67" s="13">
        <v>1948759</v>
      </c>
      <c r="V67" s="27">
        <f t="shared" si="1"/>
        <v>17792819</v>
      </c>
      <c r="W67" s="28">
        <f t="shared" si="2"/>
        <v>1.4513806622921231E-2</v>
      </c>
      <c r="X67" s="9"/>
    </row>
    <row r="68" spans="1:24">
      <c r="A68" s="10" t="s">
        <v>136</v>
      </c>
      <c r="B68" s="34" t="s">
        <v>26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5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27">
        <f t="shared" si="1"/>
        <v>0</v>
      </c>
      <c r="W68" s="28">
        <f t="shared" ref="W68:W99" si="3">(V68/V$417)</f>
        <v>0</v>
      </c>
      <c r="X68" s="9"/>
    </row>
    <row r="69" spans="1:24">
      <c r="A69" s="10" t="s">
        <v>137</v>
      </c>
      <c r="B69" s="34" t="s">
        <v>51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5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27">
        <f t="shared" si="1"/>
        <v>0</v>
      </c>
      <c r="W69" s="28">
        <f t="shared" si="3"/>
        <v>0</v>
      </c>
      <c r="X69" s="9"/>
    </row>
    <row r="70" spans="1:24">
      <c r="A70" s="10" t="s">
        <v>138</v>
      </c>
      <c r="B70" s="34" t="s">
        <v>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5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1016470</v>
      </c>
      <c r="T70" s="13">
        <v>0</v>
      </c>
      <c r="U70" s="13">
        <v>0</v>
      </c>
      <c r="V70" s="27">
        <f t="shared" ref="V70:V133" si="4">SUM(C70:U70)</f>
        <v>1016470</v>
      </c>
      <c r="W70" s="28">
        <f t="shared" si="3"/>
        <v>8.2914624253755092E-4</v>
      </c>
      <c r="X70" s="9"/>
    </row>
    <row r="71" spans="1:24">
      <c r="A71" s="10" t="s">
        <v>139</v>
      </c>
      <c r="B71" s="34" t="s">
        <v>7</v>
      </c>
      <c r="C71" s="13">
        <v>32036</v>
      </c>
      <c r="D71" s="13">
        <v>41188</v>
      </c>
      <c r="E71" s="13">
        <v>42703</v>
      </c>
      <c r="F71" s="13">
        <v>47228</v>
      </c>
      <c r="G71" s="13">
        <v>25817</v>
      </c>
      <c r="H71" s="13">
        <v>24056</v>
      </c>
      <c r="I71" s="13">
        <v>38545</v>
      </c>
      <c r="J71" s="13">
        <v>2714</v>
      </c>
      <c r="K71" s="13">
        <v>0</v>
      </c>
      <c r="L71" s="15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27">
        <f t="shared" si="4"/>
        <v>254287</v>
      </c>
      <c r="W71" s="28">
        <f t="shared" si="3"/>
        <v>2.0742482372932422E-4</v>
      </c>
      <c r="X71" s="9"/>
    </row>
    <row r="72" spans="1:24">
      <c r="A72" s="10" t="s">
        <v>140</v>
      </c>
      <c r="B72" s="34" t="s">
        <v>8</v>
      </c>
      <c r="C72" s="13">
        <v>0</v>
      </c>
      <c r="D72" s="13">
        <v>0</v>
      </c>
      <c r="E72" s="13">
        <v>0</v>
      </c>
      <c r="F72" s="13">
        <v>0</v>
      </c>
      <c r="G72" s="13">
        <v>1030</v>
      </c>
      <c r="H72" s="13">
        <v>440</v>
      </c>
      <c r="I72" s="13">
        <v>1452736</v>
      </c>
      <c r="J72" s="13">
        <v>1498313</v>
      </c>
      <c r="K72" s="13">
        <v>1523089</v>
      </c>
      <c r="L72" s="15">
        <v>1575609</v>
      </c>
      <c r="M72" s="13">
        <v>1621536</v>
      </c>
      <c r="N72" s="13">
        <v>1684317</v>
      </c>
      <c r="O72" s="13">
        <v>1690314</v>
      </c>
      <c r="P72" s="13">
        <v>1780019</v>
      </c>
      <c r="Q72" s="13">
        <v>1788640</v>
      </c>
      <c r="R72" s="13">
        <v>1788348</v>
      </c>
      <c r="S72" s="13">
        <v>1808934</v>
      </c>
      <c r="T72" s="13">
        <v>1947983</v>
      </c>
      <c r="U72" s="13">
        <v>2085819</v>
      </c>
      <c r="V72" s="27">
        <f t="shared" si="4"/>
        <v>22247127</v>
      </c>
      <c r="W72" s="28">
        <f t="shared" si="3"/>
        <v>1.8147236769708596E-2</v>
      </c>
      <c r="X72" s="9"/>
    </row>
    <row r="73" spans="1:24">
      <c r="A73" s="10" t="s">
        <v>141</v>
      </c>
      <c r="B73" s="34" t="s">
        <v>61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5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27">
        <f t="shared" si="4"/>
        <v>0</v>
      </c>
      <c r="W73" s="28">
        <f t="shared" si="3"/>
        <v>0</v>
      </c>
      <c r="X73" s="9"/>
    </row>
    <row r="74" spans="1:24">
      <c r="A74" s="10" t="s">
        <v>142</v>
      </c>
      <c r="B74" s="34" t="s">
        <v>8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5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27">
        <f t="shared" si="4"/>
        <v>0</v>
      </c>
      <c r="W74" s="28">
        <f t="shared" si="3"/>
        <v>0</v>
      </c>
      <c r="X74" s="9"/>
    </row>
    <row r="75" spans="1:24">
      <c r="A75" s="10" t="s">
        <v>143</v>
      </c>
      <c r="B75" s="34" t="s">
        <v>44</v>
      </c>
      <c r="C75" s="13">
        <v>0</v>
      </c>
      <c r="D75" s="13">
        <v>0</v>
      </c>
      <c r="E75" s="13">
        <v>0</v>
      </c>
      <c r="F75" s="13">
        <v>0</v>
      </c>
      <c r="G75" s="13">
        <v>38325</v>
      </c>
      <c r="H75" s="13">
        <v>0</v>
      </c>
      <c r="I75" s="13">
        <v>0</v>
      </c>
      <c r="J75" s="13">
        <v>0</v>
      </c>
      <c r="K75" s="13">
        <v>0</v>
      </c>
      <c r="L75" s="15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27">
        <f t="shared" si="4"/>
        <v>38325</v>
      </c>
      <c r="W75" s="28">
        <f t="shared" si="3"/>
        <v>3.1262142262193318E-5</v>
      </c>
      <c r="X75" s="9"/>
    </row>
    <row r="76" spans="1:24">
      <c r="A76" s="10" t="s">
        <v>144</v>
      </c>
      <c r="B76" s="34" t="s">
        <v>8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5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27">
        <f t="shared" si="4"/>
        <v>0</v>
      </c>
      <c r="W76" s="28">
        <f t="shared" si="3"/>
        <v>0</v>
      </c>
      <c r="X76" s="9"/>
    </row>
    <row r="77" spans="1:24">
      <c r="A77" s="10" t="s">
        <v>145</v>
      </c>
      <c r="B77" s="34" t="s">
        <v>32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5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27">
        <f t="shared" si="4"/>
        <v>0</v>
      </c>
      <c r="W77" s="28">
        <f t="shared" si="3"/>
        <v>0</v>
      </c>
      <c r="X77" s="9"/>
    </row>
    <row r="78" spans="1:24">
      <c r="A78" s="10" t="s">
        <v>146</v>
      </c>
      <c r="B78" s="34" t="s">
        <v>55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5">
        <v>4254</v>
      </c>
      <c r="M78" s="13">
        <v>4254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27">
        <f t="shared" si="4"/>
        <v>8508</v>
      </c>
      <c r="W78" s="28">
        <f t="shared" si="3"/>
        <v>6.9400732254857332E-6</v>
      </c>
      <c r="X78" s="9"/>
    </row>
    <row r="79" spans="1:24">
      <c r="A79" s="10" t="s">
        <v>147</v>
      </c>
      <c r="B79" s="34" t="s">
        <v>47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5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387736</v>
      </c>
      <c r="T79" s="13">
        <v>399198</v>
      </c>
      <c r="U79" s="13">
        <v>406070</v>
      </c>
      <c r="V79" s="27">
        <f t="shared" si="4"/>
        <v>1193004</v>
      </c>
      <c r="W79" s="28">
        <f t="shared" si="3"/>
        <v>9.7314705198605798E-4</v>
      </c>
      <c r="X79" s="9"/>
    </row>
    <row r="80" spans="1:24">
      <c r="A80" s="10" t="s">
        <v>148</v>
      </c>
      <c r="B80" s="34" t="s">
        <v>16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5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27">
        <f t="shared" si="4"/>
        <v>0</v>
      </c>
      <c r="W80" s="28">
        <f t="shared" si="3"/>
        <v>0</v>
      </c>
      <c r="X80" s="9"/>
    </row>
    <row r="81" spans="1:24">
      <c r="A81" s="10" t="s">
        <v>149</v>
      </c>
      <c r="B81" s="34" t="s">
        <v>11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5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27">
        <f t="shared" si="4"/>
        <v>0</v>
      </c>
      <c r="W81" s="28">
        <f t="shared" si="3"/>
        <v>0</v>
      </c>
      <c r="X81" s="9"/>
    </row>
    <row r="82" spans="1:24">
      <c r="A82" s="10" t="s">
        <v>150</v>
      </c>
      <c r="B82" s="34" t="s">
        <v>44</v>
      </c>
      <c r="C82" s="13">
        <v>0</v>
      </c>
      <c r="D82" s="13">
        <v>0</v>
      </c>
      <c r="E82" s="13">
        <v>0</v>
      </c>
      <c r="F82" s="13">
        <v>0</v>
      </c>
      <c r="G82" s="13">
        <v>986119</v>
      </c>
      <c r="H82" s="13">
        <v>981683</v>
      </c>
      <c r="I82" s="13">
        <v>988796</v>
      </c>
      <c r="J82" s="13">
        <v>986525</v>
      </c>
      <c r="K82" s="13">
        <v>1007438</v>
      </c>
      <c r="L82" s="15">
        <v>967654</v>
      </c>
      <c r="M82" s="13">
        <v>1028456</v>
      </c>
      <c r="N82" s="13">
        <v>1011803</v>
      </c>
      <c r="O82" s="13">
        <v>1040448</v>
      </c>
      <c r="P82" s="13">
        <v>1037701</v>
      </c>
      <c r="Q82" s="13">
        <v>1028455</v>
      </c>
      <c r="R82" s="13">
        <v>1011443</v>
      </c>
      <c r="S82" s="13">
        <v>1017995</v>
      </c>
      <c r="T82" s="13">
        <v>1025416</v>
      </c>
      <c r="U82" s="13">
        <v>1018726</v>
      </c>
      <c r="V82" s="27">
        <f t="shared" si="4"/>
        <v>15138658</v>
      </c>
      <c r="W82" s="28">
        <f t="shared" si="3"/>
        <v>1.2348777039913657E-2</v>
      </c>
      <c r="X82" s="9"/>
    </row>
    <row r="83" spans="1:24">
      <c r="A83" s="10" t="s">
        <v>151</v>
      </c>
      <c r="B83" s="34" t="s">
        <v>52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5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27">
        <f t="shared" si="4"/>
        <v>0</v>
      </c>
      <c r="W83" s="28">
        <f t="shared" si="3"/>
        <v>0</v>
      </c>
      <c r="X83" s="9"/>
    </row>
    <row r="84" spans="1:24">
      <c r="A84" s="10" t="s">
        <v>152</v>
      </c>
      <c r="B84" s="34" t="s">
        <v>8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5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27">
        <f t="shared" si="4"/>
        <v>0</v>
      </c>
      <c r="W84" s="28">
        <f t="shared" si="3"/>
        <v>0</v>
      </c>
      <c r="X84" s="9"/>
    </row>
    <row r="85" spans="1:24">
      <c r="A85" s="10" t="s">
        <v>153</v>
      </c>
      <c r="B85" s="34" t="s">
        <v>54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5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27">
        <f t="shared" si="4"/>
        <v>0</v>
      </c>
      <c r="W85" s="28">
        <f t="shared" si="3"/>
        <v>0</v>
      </c>
      <c r="X85" s="9"/>
    </row>
    <row r="86" spans="1:24">
      <c r="A86" s="10" t="s">
        <v>154</v>
      </c>
      <c r="B86" s="34" t="s">
        <v>8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83628</v>
      </c>
      <c r="I86" s="13">
        <v>149413</v>
      </c>
      <c r="J86" s="13">
        <v>143267</v>
      </c>
      <c r="K86" s="13">
        <v>218384</v>
      </c>
      <c r="L86" s="15">
        <v>103982</v>
      </c>
      <c r="M86" s="13">
        <v>130623</v>
      </c>
      <c r="N86" s="13">
        <v>154642</v>
      </c>
      <c r="O86" s="13">
        <v>1037167</v>
      </c>
      <c r="P86" s="13">
        <v>70347</v>
      </c>
      <c r="Q86" s="13">
        <v>350681</v>
      </c>
      <c r="R86" s="13">
        <v>351284</v>
      </c>
      <c r="S86" s="13">
        <v>260609</v>
      </c>
      <c r="T86" s="13">
        <v>202895</v>
      </c>
      <c r="U86" s="13">
        <v>493858</v>
      </c>
      <c r="V86" s="27">
        <f t="shared" si="4"/>
        <v>3750780</v>
      </c>
      <c r="W86" s="28">
        <f t="shared" si="3"/>
        <v>3.0595542845189678E-3</v>
      </c>
      <c r="X86" s="9"/>
    </row>
    <row r="87" spans="1:24">
      <c r="A87" s="10" t="s">
        <v>155</v>
      </c>
      <c r="B87" s="34" t="s">
        <v>65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9319167</v>
      </c>
      <c r="L87" s="15">
        <v>9751692</v>
      </c>
      <c r="M87" s="13">
        <v>10004683</v>
      </c>
      <c r="N87" s="13">
        <v>10815663</v>
      </c>
      <c r="O87" s="13">
        <v>11265223</v>
      </c>
      <c r="P87" s="13">
        <v>11857178</v>
      </c>
      <c r="Q87" s="13">
        <v>12601665</v>
      </c>
      <c r="R87" s="13">
        <v>13351600</v>
      </c>
      <c r="S87" s="13">
        <v>13950498</v>
      </c>
      <c r="T87" s="13">
        <v>15097969</v>
      </c>
      <c r="U87" s="13">
        <v>16529765</v>
      </c>
      <c r="V87" s="27">
        <f t="shared" si="4"/>
        <v>134545103</v>
      </c>
      <c r="W87" s="28">
        <f t="shared" si="3"/>
        <v>0.10974998436183829</v>
      </c>
      <c r="X87" s="9"/>
    </row>
    <row r="88" spans="1:24">
      <c r="A88" s="10" t="s">
        <v>156</v>
      </c>
      <c r="B88" s="34" t="s">
        <v>65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5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27">
        <f t="shared" si="4"/>
        <v>0</v>
      </c>
      <c r="W88" s="28">
        <f t="shared" si="3"/>
        <v>0</v>
      </c>
      <c r="X88" s="9"/>
    </row>
    <row r="89" spans="1:24">
      <c r="A89" s="10" t="s">
        <v>157</v>
      </c>
      <c r="B89" s="34" t="s">
        <v>65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5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27">
        <f t="shared" si="4"/>
        <v>0</v>
      </c>
      <c r="W89" s="28">
        <f t="shared" si="3"/>
        <v>0</v>
      </c>
      <c r="X89" s="9"/>
    </row>
    <row r="90" spans="1:24">
      <c r="A90" s="10" t="s">
        <v>158</v>
      </c>
      <c r="B90" s="34" t="s">
        <v>8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5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27">
        <f t="shared" si="4"/>
        <v>0</v>
      </c>
      <c r="W90" s="28">
        <f t="shared" si="3"/>
        <v>0</v>
      </c>
      <c r="X90" s="9"/>
    </row>
    <row r="91" spans="1:24">
      <c r="A91" s="10" t="s">
        <v>159</v>
      </c>
      <c r="B91" s="34" t="s">
        <v>67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5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27">
        <f t="shared" si="4"/>
        <v>0</v>
      </c>
      <c r="W91" s="28">
        <f t="shared" si="3"/>
        <v>0</v>
      </c>
      <c r="X91" s="9"/>
    </row>
    <row r="92" spans="1:24">
      <c r="A92" s="10" t="s">
        <v>160</v>
      </c>
      <c r="B92" s="34" t="s">
        <v>65</v>
      </c>
      <c r="C92" s="13">
        <v>0</v>
      </c>
      <c r="D92" s="13">
        <v>0</v>
      </c>
      <c r="E92" s="13">
        <v>41415</v>
      </c>
      <c r="F92" s="13">
        <v>17600</v>
      </c>
      <c r="G92" s="13">
        <v>29315</v>
      </c>
      <c r="H92" s="13">
        <v>32735</v>
      </c>
      <c r="I92" s="13">
        <v>1610</v>
      </c>
      <c r="J92" s="13">
        <v>35330</v>
      </c>
      <c r="K92" s="13">
        <v>9940</v>
      </c>
      <c r="L92" s="15">
        <v>59072</v>
      </c>
      <c r="M92" s="13">
        <v>50875</v>
      </c>
      <c r="N92" s="13">
        <v>53564</v>
      </c>
      <c r="O92" s="13">
        <v>356895</v>
      </c>
      <c r="P92" s="13">
        <v>119760</v>
      </c>
      <c r="Q92" s="13">
        <v>69960</v>
      </c>
      <c r="R92" s="13">
        <v>296890</v>
      </c>
      <c r="S92" s="13">
        <v>515136</v>
      </c>
      <c r="T92" s="13">
        <v>856905</v>
      </c>
      <c r="U92" s="13">
        <v>344249</v>
      </c>
      <c r="V92" s="27">
        <f t="shared" si="4"/>
        <v>2891251</v>
      </c>
      <c r="W92" s="28">
        <f t="shared" si="3"/>
        <v>2.3584266165090329E-3</v>
      </c>
      <c r="X92" s="9"/>
    </row>
    <row r="93" spans="1:24">
      <c r="A93" s="10" t="s">
        <v>161</v>
      </c>
      <c r="B93" s="34" t="s">
        <v>51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5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27">
        <f t="shared" si="4"/>
        <v>0</v>
      </c>
      <c r="W93" s="28">
        <f t="shared" si="3"/>
        <v>0</v>
      </c>
      <c r="X93" s="9"/>
    </row>
    <row r="94" spans="1:24">
      <c r="A94" s="10" t="s">
        <v>162</v>
      </c>
      <c r="B94" s="34" t="s">
        <v>65</v>
      </c>
      <c r="C94" s="13">
        <v>0</v>
      </c>
      <c r="D94" s="13">
        <v>38900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1638</v>
      </c>
      <c r="K94" s="13">
        <v>525</v>
      </c>
      <c r="L94" s="15">
        <v>0</v>
      </c>
      <c r="M94" s="13">
        <v>0</v>
      </c>
      <c r="N94" s="13">
        <v>0</v>
      </c>
      <c r="O94" s="13">
        <v>0</v>
      </c>
      <c r="P94" s="13">
        <v>0</v>
      </c>
      <c r="Q94" s="13">
        <v>21406977</v>
      </c>
      <c r="R94" s="13">
        <v>0</v>
      </c>
      <c r="S94" s="13">
        <v>0</v>
      </c>
      <c r="T94" s="13">
        <v>0</v>
      </c>
      <c r="U94" s="13">
        <v>40998</v>
      </c>
      <c r="V94" s="27">
        <f t="shared" si="4"/>
        <v>21489038</v>
      </c>
      <c r="W94" s="28">
        <f t="shared" si="3"/>
        <v>1.7528854873677186E-2</v>
      </c>
      <c r="X94" s="9"/>
    </row>
    <row r="95" spans="1:24">
      <c r="A95" s="10" t="s">
        <v>163</v>
      </c>
      <c r="B95" s="34" t="s">
        <v>47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5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27474</v>
      </c>
      <c r="U95" s="13">
        <v>0</v>
      </c>
      <c r="V95" s="27">
        <f t="shared" si="4"/>
        <v>27474</v>
      </c>
      <c r="W95" s="28">
        <f t="shared" si="3"/>
        <v>2.2410857051832983E-5</v>
      </c>
      <c r="X95" s="9"/>
    </row>
    <row r="96" spans="1:24">
      <c r="A96" s="10" t="s">
        <v>164</v>
      </c>
      <c r="B96" s="34" t="s">
        <v>44</v>
      </c>
      <c r="C96" s="13">
        <v>0</v>
      </c>
      <c r="D96" s="13">
        <v>2322923</v>
      </c>
      <c r="E96" s="13">
        <v>2990054</v>
      </c>
      <c r="F96" s="13">
        <v>2978725</v>
      </c>
      <c r="G96" s="13">
        <v>2899271</v>
      </c>
      <c r="H96" s="13">
        <v>0</v>
      </c>
      <c r="I96" s="13">
        <v>0</v>
      </c>
      <c r="J96" s="13">
        <v>0</v>
      </c>
      <c r="K96" s="13">
        <v>0</v>
      </c>
      <c r="L96" s="15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27">
        <f t="shared" si="4"/>
        <v>11190973</v>
      </c>
      <c r="W96" s="28">
        <f t="shared" si="3"/>
        <v>9.1286050874980901E-3</v>
      </c>
      <c r="X96" s="9"/>
    </row>
    <row r="97" spans="1:24">
      <c r="A97" s="10" t="s">
        <v>165</v>
      </c>
      <c r="B97" s="34" t="s">
        <v>54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5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27">
        <f t="shared" si="4"/>
        <v>0</v>
      </c>
      <c r="W97" s="28">
        <f t="shared" si="3"/>
        <v>0</v>
      </c>
      <c r="X97" s="9"/>
    </row>
    <row r="98" spans="1:24">
      <c r="A98" s="10" t="s">
        <v>166</v>
      </c>
      <c r="B98" s="34" t="s">
        <v>53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5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27">
        <f t="shared" si="4"/>
        <v>0</v>
      </c>
      <c r="W98" s="28">
        <f t="shared" si="3"/>
        <v>0</v>
      </c>
      <c r="X98" s="9"/>
    </row>
    <row r="99" spans="1:24">
      <c r="A99" s="10" t="s">
        <v>167</v>
      </c>
      <c r="B99" s="34" t="s">
        <v>42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5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27">
        <f t="shared" si="4"/>
        <v>0</v>
      </c>
      <c r="W99" s="28">
        <f t="shared" si="3"/>
        <v>0</v>
      </c>
      <c r="X99" s="9"/>
    </row>
    <row r="100" spans="1:24">
      <c r="A100" s="10" t="s">
        <v>168</v>
      </c>
      <c r="B100" s="34" t="s">
        <v>54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5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27">
        <f t="shared" si="4"/>
        <v>0</v>
      </c>
      <c r="W100" s="28">
        <f t="shared" ref="W100:W131" si="5">(V100/V$417)</f>
        <v>0</v>
      </c>
      <c r="X100" s="9"/>
    </row>
    <row r="101" spans="1:24">
      <c r="A101" s="10" t="s">
        <v>169</v>
      </c>
      <c r="B101" s="34" t="s">
        <v>49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5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27">
        <f t="shared" si="4"/>
        <v>0</v>
      </c>
      <c r="W101" s="28">
        <f t="shared" si="5"/>
        <v>0</v>
      </c>
      <c r="X101" s="9"/>
    </row>
    <row r="102" spans="1:24">
      <c r="A102" s="10" t="s">
        <v>170</v>
      </c>
      <c r="B102" s="34" t="s">
        <v>68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5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7">
        <f t="shared" si="4"/>
        <v>0</v>
      </c>
      <c r="W102" s="28">
        <f t="shared" si="5"/>
        <v>0</v>
      </c>
      <c r="X102" s="9"/>
    </row>
    <row r="103" spans="1:24">
      <c r="A103" s="10" t="s">
        <v>171</v>
      </c>
      <c r="B103" s="34" t="s">
        <v>65</v>
      </c>
      <c r="C103" s="13">
        <v>0</v>
      </c>
      <c r="D103" s="13">
        <v>0</v>
      </c>
      <c r="E103" s="13">
        <v>1042592</v>
      </c>
      <c r="F103" s="13">
        <v>957348</v>
      </c>
      <c r="G103" s="13">
        <v>1164331</v>
      </c>
      <c r="H103" s="13">
        <v>1288132</v>
      </c>
      <c r="I103" s="13">
        <v>1291687</v>
      </c>
      <c r="J103" s="13">
        <v>1271620</v>
      </c>
      <c r="K103" s="13">
        <v>1287833</v>
      </c>
      <c r="L103" s="15">
        <v>1300575</v>
      </c>
      <c r="M103" s="13">
        <v>1313221</v>
      </c>
      <c r="N103" s="13">
        <v>1466495</v>
      </c>
      <c r="O103" s="13">
        <v>1479727</v>
      </c>
      <c r="P103" s="13">
        <v>1720625</v>
      </c>
      <c r="Q103" s="13">
        <v>1897185</v>
      </c>
      <c r="R103" s="13">
        <v>2089492</v>
      </c>
      <c r="S103" s="13">
        <v>2154753</v>
      </c>
      <c r="T103" s="13">
        <v>2324667</v>
      </c>
      <c r="U103" s="13">
        <v>2381619</v>
      </c>
      <c r="V103" s="27">
        <f t="shared" si="4"/>
        <v>26431902</v>
      </c>
      <c r="W103" s="28">
        <f t="shared" si="5"/>
        <v>2.1560805755625623E-2</v>
      </c>
      <c r="X103" s="9"/>
    </row>
    <row r="104" spans="1:24">
      <c r="A104" s="10" t="s">
        <v>172</v>
      </c>
      <c r="B104" s="34" t="s">
        <v>49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5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7">
        <f t="shared" si="4"/>
        <v>0</v>
      </c>
      <c r="W104" s="28">
        <f t="shared" si="5"/>
        <v>0</v>
      </c>
      <c r="X104" s="9"/>
    </row>
    <row r="105" spans="1:24">
      <c r="A105" s="10" t="s">
        <v>173</v>
      </c>
      <c r="B105" s="34" t="s">
        <v>44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5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27">
        <f t="shared" si="4"/>
        <v>0</v>
      </c>
      <c r="W105" s="28">
        <f t="shared" si="5"/>
        <v>0</v>
      </c>
      <c r="X105" s="9"/>
    </row>
    <row r="106" spans="1:24">
      <c r="A106" s="10" t="s">
        <v>548</v>
      </c>
      <c r="B106" s="34" t="s">
        <v>36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5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7">
        <f t="shared" si="4"/>
        <v>0</v>
      </c>
      <c r="W106" s="28">
        <f t="shared" si="5"/>
        <v>0</v>
      </c>
      <c r="X106" s="9"/>
    </row>
    <row r="107" spans="1:24">
      <c r="A107" s="10" t="s">
        <v>174</v>
      </c>
      <c r="B107" s="34" t="s">
        <v>30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5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27">
        <f t="shared" si="4"/>
        <v>0</v>
      </c>
      <c r="W107" s="28">
        <f t="shared" si="5"/>
        <v>0</v>
      </c>
      <c r="X107" s="9"/>
    </row>
    <row r="108" spans="1:24">
      <c r="A108" s="10" t="s">
        <v>175</v>
      </c>
      <c r="B108" s="34" t="s">
        <v>35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5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27">
        <f t="shared" si="4"/>
        <v>0</v>
      </c>
      <c r="W108" s="28">
        <f t="shared" si="5"/>
        <v>0</v>
      </c>
      <c r="X108" s="9"/>
    </row>
    <row r="109" spans="1:24">
      <c r="A109" s="10" t="s">
        <v>176</v>
      </c>
      <c r="B109" s="34" t="s">
        <v>13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5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27">
        <f t="shared" si="4"/>
        <v>0</v>
      </c>
      <c r="W109" s="28">
        <f t="shared" si="5"/>
        <v>0</v>
      </c>
      <c r="X109" s="9"/>
    </row>
    <row r="110" spans="1:24">
      <c r="A110" s="10" t="s">
        <v>177</v>
      </c>
      <c r="B110" s="34" t="s">
        <v>476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5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27">
        <f t="shared" si="4"/>
        <v>0</v>
      </c>
      <c r="W110" s="28">
        <f t="shared" si="5"/>
        <v>0</v>
      </c>
      <c r="X110" s="9"/>
    </row>
    <row r="111" spans="1:24">
      <c r="A111" s="10" t="s">
        <v>178</v>
      </c>
      <c r="B111" s="34" t="s">
        <v>31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5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27">
        <f t="shared" si="4"/>
        <v>0</v>
      </c>
      <c r="W111" s="28">
        <f t="shared" si="5"/>
        <v>0</v>
      </c>
      <c r="X111" s="9"/>
    </row>
    <row r="112" spans="1:24">
      <c r="A112" s="10" t="s">
        <v>179</v>
      </c>
      <c r="B112" s="34" t="s">
        <v>46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5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875768</v>
      </c>
      <c r="R112" s="13">
        <v>898365</v>
      </c>
      <c r="S112" s="13">
        <v>0</v>
      </c>
      <c r="T112" s="13">
        <v>0</v>
      </c>
      <c r="U112" s="13">
        <v>0</v>
      </c>
      <c r="V112" s="27">
        <f t="shared" si="4"/>
        <v>1774133</v>
      </c>
      <c r="W112" s="28">
        <f t="shared" si="5"/>
        <v>1.447180645480804E-3</v>
      </c>
      <c r="X112" s="9"/>
    </row>
    <row r="113" spans="1:24">
      <c r="A113" s="10" t="s">
        <v>180</v>
      </c>
      <c r="B113" s="34" t="s">
        <v>477</v>
      </c>
      <c r="C113" s="13">
        <v>0</v>
      </c>
      <c r="D113" s="13">
        <v>0</v>
      </c>
      <c r="E113" s="13">
        <v>0</v>
      </c>
      <c r="F113" s="13">
        <v>0</v>
      </c>
      <c r="G113" s="13">
        <v>196498</v>
      </c>
      <c r="H113" s="13">
        <v>0</v>
      </c>
      <c r="I113" s="13">
        <v>0</v>
      </c>
      <c r="J113" s="13">
        <v>0</v>
      </c>
      <c r="K113" s="13">
        <v>0</v>
      </c>
      <c r="L113" s="15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27">
        <f t="shared" si="4"/>
        <v>196498</v>
      </c>
      <c r="W113" s="28">
        <f t="shared" si="5"/>
        <v>1.6028567332645693E-4</v>
      </c>
      <c r="X113" s="9"/>
    </row>
    <row r="114" spans="1:24">
      <c r="A114" s="10" t="s">
        <v>181</v>
      </c>
      <c r="B114" s="34" t="s">
        <v>44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5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27">
        <f t="shared" si="4"/>
        <v>0</v>
      </c>
      <c r="W114" s="28">
        <f t="shared" si="5"/>
        <v>0</v>
      </c>
      <c r="X114" s="9"/>
    </row>
    <row r="115" spans="1:24">
      <c r="A115" s="10" t="s">
        <v>182</v>
      </c>
      <c r="B115" s="34" t="s">
        <v>8</v>
      </c>
      <c r="C115" s="13">
        <v>2827833</v>
      </c>
      <c r="D115" s="13">
        <v>3215498</v>
      </c>
      <c r="E115" s="13">
        <v>3865042</v>
      </c>
      <c r="F115" s="13">
        <v>3498781</v>
      </c>
      <c r="G115" s="13">
        <v>584998</v>
      </c>
      <c r="H115" s="13">
        <v>1201423</v>
      </c>
      <c r="I115" s="13">
        <v>451033</v>
      </c>
      <c r="J115" s="13">
        <v>491331</v>
      </c>
      <c r="K115" s="13">
        <v>781349</v>
      </c>
      <c r="L115" s="15">
        <v>250071</v>
      </c>
      <c r="M115" s="13">
        <v>5418787</v>
      </c>
      <c r="N115" s="13">
        <v>140126</v>
      </c>
      <c r="O115" s="13">
        <v>239755</v>
      </c>
      <c r="P115" s="13">
        <v>104732</v>
      </c>
      <c r="Q115" s="13">
        <v>0</v>
      </c>
      <c r="R115" s="13">
        <v>0</v>
      </c>
      <c r="S115" s="13">
        <v>0</v>
      </c>
      <c r="T115" s="13">
        <v>27494023</v>
      </c>
      <c r="U115" s="13">
        <v>27795211</v>
      </c>
      <c r="V115" s="27">
        <f t="shared" si="4"/>
        <v>78359993</v>
      </c>
      <c r="W115" s="28">
        <f t="shared" si="5"/>
        <v>6.3919145435889682E-2</v>
      </c>
      <c r="X115" s="9"/>
    </row>
    <row r="116" spans="1:24">
      <c r="A116" s="10" t="s">
        <v>183</v>
      </c>
      <c r="B116" s="34" t="s">
        <v>54</v>
      </c>
      <c r="C116" s="13">
        <v>132722</v>
      </c>
      <c r="D116" s="13">
        <v>136917</v>
      </c>
      <c r="E116" s="13">
        <v>131389</v>
      </c>
      <c r="F116" s="13">
        <v>0</v>
      </c>
      <c r="G116" s="13">
        <v>125164</v>
      </c>
      <c r="H116" s="13">
        <v>0</v>
      </c>
      <c r="I116" s="13">
        <v>0</v>
      </c>
      <c r="J116" s="13">
        <v>0</v>
      </c>
      <c r="K116" s="13">
        <v>0</v>
      </c>
      <c r="L116" s="15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27">
        <f t="shared" si="4"/>
        <v>526192</v>
      </c>
      <c r="W116" s="28">
        <f t="shared" si="5"/>
        <v>4.2922085221730005E-4</v>
      </c>
      <c r="X116" s="9"/>
    </row>
    <row r="117" spans="1:24">
      <c r="A117" s="10" t="s">
        <v>184</v>
      </c>
      <c r="B117" s="34" t="s">
        <v>36</v>
      </c>
      <c r="C117" s="13">
        <v>238192</v>
      </c>
      <c r="D117" s="13">
        <v>285496</v>
      </c>
      <c r="E117" s="13">
        <v>254979</v>
      </c>
      <c r="F117" s="13">
        <v>511998</v>
      </c>
      <c r="G117" s="13">
        <v>2830922</v>
      </c>
      <c r="H117" s="13">
        <v>3974934</v>
      </c>
      <c r="I117" s="13">
        <v>3927531</v>
      </c>
      <c r="J117" s="13">
        <v>3909513</v>
      </c>
      <c r="K117" s="13">
        <v>3706640</v>
      </c>
      <c r="L117" s="15">
        <v>4322576</v>
      </c>
      <c r="M117" s="13">
        <v>3630930</v>
      </c>
      <c r="N117" s="13">
        <v>3971011</v>
      </c>
      <c r="O117" s="13">
        <v>4893563</v>
      </c>
      <c r="P117" s="13">
        <v>5630717</v>
      </c>
      <c r="Q117" s="13">
        <v>7180044</v>
      </c>
      <c r="R117" s="13">
        <v>7525830</v>
      </c>
      <c r="S117" s="13">
        <v>7626573</v>
      </c>
      <c r="T117" s="13">
        <v>6893196</v>
      </c>
      <c r="U117" s="13">
        <v>8084674</v>
      </c>
      <c r="V117" s="27">
        <f t="shared" si="4"/>
        <v>79399319</v>
      </c>
      <c r="W117" s="28">
        <f t="shared" si="5"/>
        <v>6.4766935579889592E-2</v>
      </c>
      <c r="X117" s="9"/>
    </row>
    <row r="118" spans="1:24">
      <c r="A118" s="10" t="s">
        <v>185</v>
      </c>
      <c r="B118" s="34" t="s">
        <v>36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5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420</v>
      </c>
      <c r="R118" s="13">
        <v>130474</v>
      </c>
      <c r="S118" s="13">
        <v>0</v>
      </c>
      <c r="T118" s="13">
        <v>0</v>
      </c>
      <c r="U118" s="13">
        <v>0</v>
      </c>
      <c r="V118" s="27">
        <f t="shared" si="4"/>
        <v>130894</v>
      </c>
      <c r="W118" s="28">
        <f t="shared" si="5"/>
        <v>1.0677173774996821E-4</v>
      </c>
      <c r="X118" s="9"/>
    </row>
    <row r="119" spans="1:24">
      <c r="A119" s="10" t="s">
        <v>186</v>
      </c>
      <c r="B119" s="34" t="s">
        <v>57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5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27">
        <f t="shared" si="4"/>
        <v>0</v>
      </c>
      <c r="W119" s="28">
        <f t="shared" si="5"/>
        <v>0</v>
      </c>
      <c r="X119" s="9"/>
    </row>
    <row r="120" spans="1:24">
      <c r="A120" s="10" t="s">
        <v>187</v>
      </c>
      <c r="B120" s="34" t="s">
        <v>47</v>
      </c>
      <c r="C120" s="13">
        <v>0</v>
      </c>
      <c r="D120" s="13">
        <v>0</v>
      </c>
      <c r="E120" s="13">
        <v>0</v>
      </c>
      <c r="F120" s="13">
        <v>0</v>
      </c>
      <c r="G120" s="13">
        <v>652664</v>
      </c>
      <c r="H120" s="13">
        <v>626905</v>
      </c>
      <c r="I120" s="13">
        <v>481854</v>
      </c>
      <c r="J120" s="13">
        <v>577706</v>
      </c>
      <c r="K120" s="13">
        <v>591196</v>
      </c>
      <c r="L120" s="15">
        <v>596133</v>
      </c>
      <c r="M120" s="13">
        <v>694581</v>
      </c>
      <c r="N120" s="13">
        <v>860644</v>
      </c>
      <c r="O120" s="13">
        <v>917844</v>
      </c>
      <c r="P120" s="13">
        <v>975805</v>
      </c>
      <c r="Q120" s="13">
        <v>1027310</v>
      </c>
      <c r="R120" s="13">
        <v>1035033</v>
      </c>
      <c r="S120" s="13">
        <v>1035527</v>
      </c>
      <c r="T120" s="13">
        <v>1037228</v>
      </c>
      <c r="U120" s="13">
        <v>1036590</v>
      </c>
      <c r="V120" s="27">
        <f t="shared" si="4"/>
        <v>12147020</v>
      </c>
      <c r="W120" s="28">
        <f t="shared" si="5"/>
        <v>9.9084635956088046E-3</v>
      </c>
      <c r="X120" s="9"/>
    </row>
    <row r="121" spans="1:24">
      <c r="A121" s="10" t="s">
        <v>188</v>
      </c>
      <c r="B121" s="34" t="s">
        <v>14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5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27">
        <f t="shared" si="4"/>
        <v>0</v>
      </c>
      <c r="W121" s="28">
        <f t="shared" si="5"/>
        <v>0</v>
      </c>
      <c r="X121" s="9"/>
    </row>
    <row r="122" spans="1:24">
      <c r="A122" s="10" t="s">
        <v>189</v>
      </c>
      <c r="B122" s="34" t="s">
        <v>67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5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27">
        <f t="shared" si="4"/>
        <v>0</v>
      </c>
      <c r="W122" s="28">
        <f t="shared" si="5"/>
        <v>0</v>
      </c>
      <c r="X122" s="9"/>
    </row>
    <row r="123" spans="1:24">
      <c r="A123" s="10" t="s">
        <v>190</v>
      </c>
      <c r="B123" s="34" t="s">
        <v>54</v>
      </c>
      <c r="C123" s="13">
        <v>0</v>
      </c>
      <c r="D123" s="13">
        <v>0</v>
      </c>
      <c r="E123" s="13">
        <v>13550</v>
      </c>
      <c r="F123" s="13">
        <v>0</v>
      </c>
      <c r="G123" s="13">
        <v>9518</v>
      </c>
      <c r="H123" s="13">
        <v>0</v>
      </c>
      <c r="I123" s="13">
        <v>0</v>
      </c>
      <c r="J123" s="13">
        <v>0</v>
      </c>
      <c r="K123" s="13">
        <v>0</v>
      </c>
      <c r="L123" s="15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27">
        <f t="shared" si="4"/>
        <v>23068</v>
      </c>
      <c r="W123" s="28">
        <f t="shared" si="5"/>
        <v>1.8816832294958262E-5</v>
      </c>
      <c r="X123" s="9"/>
    </row>
    <row r="124" spans="1:24">
      <c r="A124" s="10" t="s">
        <v>191</v>
      </c>
      <c r="B124" s="34" t="s">
        <v>35</v>
      </c>
      <c r="C124" s="13">
        <v>0</v>
      </c>
      <c r="D124" s="13">
        <v>14575</v>
      </c>
      <c r="E124" s="13">
        <v>19961</v>
      </c>
      <c r="F124" s="13">
        <v>20073</v>
      </c>
      <c r="G124" s="13">
        <v>21447</v>
      </c>
      <c r="H124" s="13">
        <v>21589</v>
      </c>
      <c r="I124" s="13">
        <v>21531</v>
      </c>
      <c r="J124" s="13">
        <v>43255</v>
      </c>
      <c r="K124" s="13">
        <v>43284</v>
      </c>
      <c r="L124" s="15">
        <v>43634</v>
      </c>
      <c r="M124" s="13">
        <v>44416</v>
      </c>
      <c r="N124" s="13">
        <v>45596</v>
      </c>
      <c r="O124" s="13">
        <v>46528</v>
      </c>
      <c r="P124" s="13">
        <v>48044</v>
      </c>
      <c r="Q124" s="13">
        <v>49734</v>
      </c>
      <c r="R124" s="13">
        <v>51820</v>
      </c>
      <c r="S124" s="13">
        <v>54130</v>
      </c>
      <c r="T124" s="13">
        <v>55076</v>
      </c>
      <c r="U124" s="13">
        <v>54998</v>
      </c>
      <c r="V124" s="27">
        <f t="shared" si="4"/>
        <v>699691</v>
      </c>
      <c r="W124" s="28">
        <f t="shared" si="5"/>
        <v>5.707459773405428E-4</v>
      </c>
      <c r="X124" s="9"/>
    </row>
    <row r="125" spans="1:24">
      <c r="A125" s="10" t="s">
        <v>192</v>
      </c>
      <c r="B125" s="34" t="s">
        <v>3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5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27">
        <f t="shared" si="4"/>
        <v>0</v>
      </c>
      <c r="W125" s="28">
        <f t="shared" si="5"/>
        <v>0</v>
      </c>
      <c r="X125" s="9"/>
    </row>
    <row r="126" spans="1:24">
      <c r="A126" s="10" t="s">
        <v>193</v>
      </c>
      <c r="B126" s="34" t="s">
        <v>51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5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27">
        <f t="shared" si="4"/>
        <v>0</v>
      </c>
      <c r="W126" s="28">
        <f t="shared" si="5"/>
        <v>0</v>
      </c>
      <c r="X126" s="9"/>
    </row>
    <row r="127" spans="1:24">
      <c r="A127" s="10" t="s">
        <v>194</v>
      </c>
      <c r="B127" s="34" t="s">
        <v>4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5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27">
        <f t="shared" si="4"/>
        <v>0</v>
      </c>
      <c r="W127" s="28">
        <f t="shared" si="5"/>
        <v>0</v>
      </c>
      <c r="X127" s="9"/>
    </row>
    <row r="128" spans="1:24">
      <c r="A128" s="10" t="s">
        <v>195</v>
      </c>
      <c r="B128" s="34" t="s">
        <v>44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5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27">
        <f t="shared" si="4"/>
        <v>0</v>
      </c>
      <c r="W128" s="28">
        <f t="shared" si="5"/>
        <v>0</v>
      </c>
      <c r="X128" s="9"/>
    </row>
    <row r="129" spans="1:24">
      <c r="A129" s="10" t="s">
        <v>196</v>
      </c>
      <c r="B129" s="34" t="s">
        <v>51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5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15000</v>
      </c>
      <c r="U129" s="13">
        <v>15000</v>
      </c>
      <c r="V129" s="27">
        <f t="shared" si="4"/>
        <v>30000</v>
      </c>
      <c r="W129" s="28">
        <f t="shared" si="5"/>
        <v>2.447134423655054E-5</v>
      </c>
      <c r="X129" s="9"/>
    </row>
    <row r="130" spans="1:24">
      <c r="A130" s="10" t="s">
        <v>197</v>
      </c>
      <c r="B130" s="34" t="s">
        <v>32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5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27">
        <f t="shared" si="4"/>
        <v>0</v>
      </c>
      <c r="W130" s="28">
        <f t="shared" si="5"/>
        <v>0</v>
      </c>
      <c r="X130" s="9"/>
    </row>
    <row r="131" spans="1:24">
      <c r="A131" s="10" t="s">
        <v>198</v>
      </c>
      <c r="B131" s="34" t="s">
        <v>32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5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27">
        <f t="shared" si="4"/>
        <v>0</v>
      </c>
      <c r="W131" s="28">
        <f t="shared" si="5"/>
        <v>0</v>
      </c>
      <c r="X131" s="9"/>
    </row>
    <row r="132" spans="1:24">
      <c r="A132" s="10" t="s">
        <v>199</v>
      </c>
      <c r="B132" s="34" t="s">
        <v>7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5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7">
        <f t="shared" si="4"/>
        <v>0</v>
      </c>
      <c r="W132" s="28">
        <f t="shared" ref="W132:W163" si="6">(V132/V$417)</f>
        <v>0</v>
      </c>
      <c r="X132" s="9"/>
    </row>
    <row r="133" spans="1:24">
      <c r="A133" s="10" t="s">
        <v>200</v>
      </c>
      <c r="B133" s="34" t="s">
        <v>12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5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27">
        <f t="shared" si="4"/>
        <v>0</v>
      </c>
      <c r="W133" s="28">
        <f t="shared" si="6"/>
        <v>0</v>
      </c>
      <c r="X133" s="9"/>
    </row>
    <row r="134" spans="1:24">
      <c r="A134" s="10" t="s">
        <v>201</v>
      </c>
      <c r="B134" s="34" t="s">
        <v>51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5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27">
        <f t="shared" ref="V134:V197" si="7">SUM(C134:U134)</f>
        <v>0</v>
      </c>
      <c r="W134" s="28">
        <f t="shared" si="6"/>
        <v>0</v>
      </c>
      <c r="X134" s="9"/>
    </row>
    <row r="135" spans="1:24">
      <c r="A135" s="10" t="s">
        <v>202</v>
      </c>
      <c r="B135" s="34" t="s">
        <v>20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5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27">
        <f t="shared" si="7"/>
        <v>0</v>
      </c>
      <c r="W135" s="28">
        <f t="shared" si="6"/>
        <v>0</v>
      </c>
      <c r="X135" s="9"/>
    </row>
    <row r="136" spans="1:24">
      <c r="A136" s="10" t="s">
        <v>203</v>
      </c>
      <c r="B136" s="34" t="s">
        <v>40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5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27">
        <f t="shared" si="7"/>
        <v>0</v>
      </c>
      <c r="W136" s="28">
        <f t="shared" si="6"/>
        <v>0</v>
      </c>
      <c r="X136" s="9"/>
    </row>
    <row r="137" spans="1:24">
      <c r="A137" s="10" t="s">
        <v>204</v>
      </c>
      <c r="B137" s="34" t="s">
        <v>32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5">
        <v>51623</v>
      </c>
      <c r="M137" s="13">
        <v>51378</v>
      </c>
      <c r="N137" s="13">
        <v>52751</v>
      </c>
      <c r="O137" s="13">
        <v>0</v>
      </c>
      <c r="P137" s="13">
        <v>8560</v>
      </c>
      <c r="Q137" s="13">
        <v>8560</v>
      </c>
      <c r="R137" s="13">
        <v>0</v>
      </c>
      <c r="S137" s="13">
        <v>0</v>
      </c>
      <c r="T137" s="13">
        <v>0</v>
      </c>
      <c r="U137" s="13">
        <v>0</v>
      </c>
      <c r="V137" s="27">
        <f t="shared" si="7"/>
        <v>172872</v>
      </c>
      <c r="W137" s="28">
        <f t="shared" si="6"/>
        <v>1.4101367402869882E-4</v>
      </c>
      <c r="X137" s="9"/>
    </row>
    <row r="138" spans="1:24">
      <c r="A138" s="10" t="s">
        <v>205</v>
      </c>
      <c r="B138" s="34" t="s">
        <v>20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5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27">
        <f t="shared" si="7"/>
        <v>0</v>
      </c>
      <c r="W138" s="28">
        <f t="shared" si="6"/>
        <v>0</v>
      </c>
      <c r="X138" s="9"/>
    </row>
    <row r="139" spans="1:24">
      <c r="A139" s="10" t="s">
        <v>206</v>
      </c>
      <c r="B139" s="34" t="s">
        <v>35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5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4428</v>
      </c>
      <c r="S139" s="13">
        <v>22643</v>
      </c>
      <c r="T139" s="13">
        <v>0</v>
      </c>
      <c r="U139" s="13">
        <v>0</v>
      </c>
      <c r="V139" s="27">
        <f t="shared" si="7"/>
        <v>27071</v>
      </c>
      <c r="W139" s="28">
        <f t="shared" si="6"/>
        <v>2.2082125327588656E-5</v>
      </c>
      <c r="X139" s="9"/>
    </row>
    <row r="140" spans="1:24">
      <c r="A140" s="10" t="s">
        <v>207</v>
      </c>
      <c r="B140" s="34" t="s">
        <v>58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5">
        <v>205282</v>
      </c>
      <c r="M140" s="13">
        <v>234347</v>
      </c>
      <c r="N140" s="13">
        <v>234704</v>
      </c>
      <c r="O140" s="13">
        <v>237125</v>
      </c>
      <c r="P140" s="13">
        <v>0</v>
      </c>
      <c r="Q140" s="13">
        <v>440406</v>
      </c>
      <c r="R140" s="13">
        <v>0</v>
      </c>
      <c r="S140" s="13">
        <v>0</v>
      </c>
      <c r="T140" s="13">
        <v>0</v>
      </c>
      <c r="U140" s="13">
        <v>0</v>
      </c>
      <c r="V140" s="27">
        <f t="shared" si="7"/>
        <v>1351864</v>
      </c>
      <c r="W140" s="28">
        <f t="shared" si="6"/>
        <v>1.1027309768333387E-3</v>
      </c>
      <c r="X140" s="9"/>
    </row>
    <row r="141" spans="1:24">
      <c r="A141" s="10" t="s">
        <v>208</v>
      </c>
      <c r="B141" s="34" t="s">
        <v>51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5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27">
        <f t="shared" si="7"/>
        <v>0</v>
      </c>
      <c r="W141" s="28">
        <f t="shared" si="6"/>
        <v>0</v>
      </c>
      <c r="X141" s="9"/>
    </row>
    <row r="142" spans="1:24">
      <c r="A142" s="10" t="s">
        <v>209</v>
      </c>
      <c r="B142" s="34" t="s">
        <v>53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5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27">
        <f t="shared" si="7"/>
        <v>0</v>
      </c>
      <c r="W142" s="28">
        <f t="shared" si="6"/>
        <v>0</v>
      </c>
      <c r="X142" s="9"/>
    </row>
    <row r="143" spans="1:24">
      <c r="A143" s="10" t="s">
        <v>210</v>
      </c>
      <c r="B143" s="34" t="s">
        <v>54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5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27">
        <f t="shared" si="7"/>
        <v>0</v>
      </c>
      <c r="W143" s="28">
        <f t="shared" si="6"/>
        <v>0</v>
      </c>
      <c r="X143" s="9"/>
    </row>
    <row r="144" spans="1:24">
      <c r="A144" s="10" t="s">
        <v>211</v>
      </c>
      <c r="B144" s="34" t="s">
        <v>8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5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27">
        <f t="shared" si="7"/>
        <v>0</v>
      </c>
      <c r="W144" s="28">
        <f t="shared" si="6"/>
        <v>0</v>
      </c>
      <c r="X144" s="9"/>
    </row>
    <row r="145" spans="1:24">
      <c r="A145" s="10" t="s">
        <v>212</v>
      </c>
      <c r="B145" s="34" t="s">
        <v>6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5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27">
        <f t="shared" si="7"/>
        <v>0</v>
      </c>
      <c r="W145" s="28">
        <f t="shared" si="6"/>
        <v>0</v>
      </c>
      <c r="X145" s="9"/>
    </row>
    <row r="146" spans="1:24">
      <c r="A146" s="10" t="s">
        <v>213</v>
      </c>
      <c r="B146" s="34" t="s">
        <v>56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5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7">
        <f t="shared" si="7"/>
        <v>0</v>
      </c>
      <c r="W146" s="28">
        <f t="shared" si="6"/>
        <v>0</v>
      </c>
      <c r="X146" s="9"/>
    </row>
    <row r="147" spans="1:24">
      <c r="A147" s="10" t="s">
        <v>214</v>
      </c>
      <c r="B147" s="34" t="s">
        <v>20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5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27">
        <f t="shared" si="7"/>
        <v>0</v>
      </c>
      <c r="W147" s="28">
        <f t="shared" si="6"/>
        <v>0</v>
      </c>
      <c r="X147" s="9"/>
    </row>
    <row r="148" spans="1:24">
      <c r="A148" s="10" t="s">
        <v>215</v>
      </c>
      <c r="B148" s="34" t="s">
        <v>51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5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27">
        <f t="shared" si="7"/>
        <v>0</v>
      </c>
      <c r="W148" s="28">
        <f t="shared" si="6"/>
        <v>0</v>
      </c>
      <c r="X148" s="9"/>
    </row>
    <row r="149" spans="1:24">
      <c r="A149" s="10" t="s">
        <v>216</v>
      </c>
      <c r="B149" s="34" t="s">
        <v>3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82827</v>
      </c>
      <c r="K149" s="13">
        <v>0</v>
      </c>
      <c r="L149" s="15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27">
        <f t="shared" si="7"/>
        <v>82827</v>
      </c>
      <c r="W149" s="28">
        <f t="shared" si="6"/>
        <v>6.7562934302692383E-5</v>
      </c>
      <c r="X149" s="9"/>
    </row>
    <row r="150" spans="1:24">
      <c r="A150" s="10" t="s">
        <v>217</v>
      </c>
      <c r="B150" s="34" t="s">
        <v>44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5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27">
        <f t="shared" si="7"/>
        <v>0</v>
      </c>
      <c r="W150" s="28">
        <f t="shared" si="6"/>
        <v>0</v>
      </c>
      <c r="X150" s="9"/>
    </row>
    <row r="151" spans="1:24">
      <c r="A151" s="10" t="s">
        <v>218</v>
      </c>
      <c r="B151" s="34" t="s">
        <v>44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5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27">
        <f t="shared" si="7"/>
        <v>0</v>
      </c>
      <c r="W151" s="28">
        <f t="shared" si="6"/>
        <v>0</v>
      </c>
      <c r="X151" s="9"/>
    </row>
    <row r="152" spans="1:24">
      <c r="A152" s="10" t="s">
        <v>219</v>
      </c>
      <c r="B152" s="34" t="s">
        <v>3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5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27">
        <f t="shared" si="7"/>
        <v>0</v>
      </c>
      <c r="W152" s="28">
        <f t="shared" si="6"/>
        <v>0</v>
      </c>
      <c r="X152" s="9"/>
    </row>
    <row r="153" spans="1:24">
      <c r="A153" s="10" t="s">
        <v>220</v>
      </c>
      <c r="B153" s="34" t="s">
        <v>51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5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27">
        <f t="shared" si="7"/>
        <v>0</v>
      </c>
      <c r="W153" s="28">
        <f t="shared" si="6"/>
        <v>0</v>
      </c>
      <c r="X153" s="9"/>
    </row>
    <row r="154" spans="1:24">
      <c r="A154" s="10" t="s">
        <v>221</v>
      </c>
      <c r="B154" s="34" t="s">
        <v>54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5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27">
        <f t="shared" si="7"/>
        <v>0</v>
      </c>
      <c r="W154" s="28">
        <f t="shared" si="6"/>
        <v>0</v>
      </c>
      <c r="X154" s="9"/>
    </row>
    <row r="155" spans="1:24">
      <c r="A155" s="10" t="s">
        <v>222</v>
      </c>
      <c r="B155" s="34" t="s">
        <v>54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5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7">
        <f t="shared" si="7"/>
        <v>0</v>
      </c>
      <c r="W155" s="28">
        <f t="shared" si="6"/>
        <v>0</v>
      </c>
      <c r="X155" s="9"/>
    </row>
    <row r="156" spans="1:24">
      <c r="A156" s="10" t="s">
        <v>223</v>
      </c>
      <c r="B156" s="34" t="s">
        <v>46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5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27">
        <f t="shared" si="7"/>
        <v>0</v>
      </c>
      <c r="W156" s="28">
        <f t="shared" si="6"/>
        <v>0</v>
      </c>
      <c r="X156" s="9"/>
    </row>
    <row r="157" spans="1:24">
      <c r="A157" s="10" t="s">
        <v>224</v>
      </c>
      <c r="B157" s="34" t="s">
        <v>8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5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27">
        <f t="shared" si="7"/>
        <v>0</v>
      </c>
      <c r="W157" s="28">
        <f t="shared" si="6"/>
        <v>0</v>
      </c>
      <c r="X157" s="9"/>
    </row>
    <row r="158" spans="1:24">
      <c r="A158" s="10" t="s">
        <v>225</v>
      </c>
      <c r="B158" s="34" t="s">
        <v>65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866784</v>
      </c>
      <c r="I158" s="13">
        <v>844920</v>
      </c>
      <c r="J158" s="13">
        <v>805923</v>
      </c>
      <c r="K158" s="13">
        <v>803372</v>
      </c>
      <c r="L158" s="15">
        <v>796720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27">
        <f t="shared" si="7"/>
        <v>4117719</v>
      </c>
      <c r="W158" s="28">
        <f t="shared" si="6"/>
        <v>3.3588706372794882E-3</v>
      </c>
      <c r="X158" s="9"/>
    </row>
    <row r="159" spans="1:24">
      <c r="A159" s="10" t="s">
        <v>226</v>
      </c>
      <c r="B159" s="34" t="s">
        <v>8</v>
      </c>
      <c r="C159" s="13">
        <v>2389961</v>
      </c>
      <c r="D159" s="13">
        <v>2406134</v>
      </c>
      <c r="E159" s="13">
        <v>2680371</v>
      </c>
      <c r="F159" s="13">
        <v>2708907</v>
      </c>
      <c r="G159" s="13">
        <v>2926731</v>
      </c>
      <c r="H159" s="13">
        <v>3320866</v>
      </c>
      <c r="I159" s="13">
        <v>2996558</v>
      </c>
      <c r="J159" s="13">
        <v>3312758</v>
      </c>
      <c r="K159" s="13">
        <v>3190314</v>
      </c>
      <c r="L159" s="15">
        <v>3332924</v>
      </c>
      <c r="M159" s="13">
        <v>3244356</v>
      </c>
      <c r="N159" s="13">
        <v>3201336</v>
      </c>
      <c r="O159" s="13">
        <v>3275480</v>
      </c>
      <c r="P159" s="13">
        <v>3214559</v>
      </c>
      <c r="Q159" s="13">
        <v>3176917</v>
      </c>
      <c r="R159" s="13">
        <v>5780996</v>
      </c>
      <c r="S159" s="13">
        <v>5994628</v>
      </c>
      <c r="T159" s="13">
        <v>7663928</v>
      </c>
      <c r="U159" s="13">
        <v>9247191</v>
      </c>
      <c r="V159" s="27">
        <f t="shared" si="7"/>
        <v>74064915</v>
      </c>
      <c r="W159" s="28">
        <f t="shared" si="6"/>
        <v>6.041560102719519E-2</v>
      </c>
      <c r="X159" s="9"/>
    </row>
    <row r="160" spans="1:24">
      <c r="A160" s="10" t="s">
        <v>227</v>
      </c>
      <c r="B160" s="34" t="s">
        <v>41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5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7">
        <f t="shared" si="7"/>
        <v>0</v>
      </c>
      <c r="W160" s="28">
        <f t="shared" si="6"/>
        <v>0</v>
      </c>
      <c r="X160" s="9"/>
    </row>
    <row r="161" spans="1:24">
      <c r="A161" s="10" t="s">
        <v>228</v>
      </c>
      <c r="B161" s="34" t="s">
        <v>44</v>
      </c>
      <c r="C161" s="13">
        <v>899332</v>
      </c>
      <c r="D161" s="13">
        <v>988099</v>
      </c>
      <c r="E161" s="13">
        <v>1140910</v>
      </c>
      <c r="F161" s="13">
        <v>1278658</v>
      </c>
      <c r="G161" s="13">
        <v>1608315</v>
      </c>
      <c r="H161" s="13">
        <v>1491902</v>
      </c>
      <c r="I161" s="13">
        <v>1630102</v>
      </c>
      <c r="J161" s="13">
        <v>1592855</v>
      </c>
      <c r="K161" s="13">
        <v>1619194</v>
      </c>
      <c r="L161" s="15">
        <v>1572786</v>
      </c>
      <c r="M161" s="13">
        <v>1693618</v>
      </c>
      <c r="N161" s="13">
        <v>1639976</v>
      </c>
      <c r="O161" s="13">
        <v>1666635</v>
      </c>
      <c r="P161" s="13">
        <v>901505</v>
      </c>
      <c r="Q161" s="13">
        <v>1653240</v>
      </c>
      <c r="R161" s="13">
        <v>2172199</v>
      </c>
      <c r="S161" s="13">
        <v>1516562</v>
      </c>
      <c r="T161" s="13">
        <v>1686643</v>
      </c>
      <c r="U161" s="13">
        <v>1730509</v>
      </c>
      <c r="V161" s="27">
        <f t="shared" si="7"/>
        <v>28483040</v>
      </c>
      <c r="W161" s="28">
        <f t="shared" si="6"/>
        <v>2.3233942558114618E-2</v>
      </c>
      <c r="X161" s="9"/>
    </row>
    <row r="162" spans="1:24">
      <c r="A162" s="10" t="s">
        <v>229</v>
      </c>
      <c r="B162" s="34" t="s">
        <v>16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5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27">
        <f t="shared" si="7"/>
        <v>0</v>
      </c>
      <c r="W162" s="28">
        <f t="shared" si="6"/>
        <v>0</v>
      </c>
      <c r="X162" s="9"/>
    </row>
    <row r="163" spans="1:24">
      <c r="A163" s="10" t="s">
        <v>230</v>
      </c>
      <c r="B163" s="34" t="s">
        <v>35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5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27">
        <f t="shared" si="7"/>
        <v>0</v>
      </c>
      <c r="W163" s="28">
        <f t="shared" si="6"/>
        <v>0</v>
      </c>
      <c r="X163" s="9"/>
    </row>
    <row r="164" spans="1:24">
      <c r="A164" s="10" t="s">
        <v>231</v>
      </c>
      <c r="B164" s="34" t="s">
        <v>51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5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7">
        <f t="shared" si="7"/>
        <v>0</v>
      </c>
      <c r="W164" s="28">
        <f t="shared" ref="W164:W195" si="8">(V164/V$417)</f>
        <v>0</v>
      </c>
      <c r="X164" s="9"/>
    </row>
    <row r="165" spans="1:24">
      <c r="A165" s="10" t="s">
        <v>232</v>
      </c>
      <c r="B165" s="34" t="s">
        <v>7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5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7">
        <f t="shared" si="7"/>
        <v>0</v>
      </c>
      <c r="W165" s="28">
        <f t="shared" si="8"/>
        <v>0</v>
      </c>
      <c r="X165" s="9"/>
    </row>
    <row r="166" spans="1:24">
      <c r="A166" s="10" t="s">
        <v>233</v>
      </c>
      <c r="B166" s="34" t="s">
        <v>44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5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27">
        <f t="shared" si="7"/>
        <v>0</v>
      </c>
      <c r="W166" s="28">
        <f t="shared" si="8"/>
        <v>0</v>
      </c>
      <c r="X166" s="9"/>
    </row>
    <row r="167" spans="1:24">
      <c r="A167" s="10" t="s">
        <v>234</v>
      </c>
      <c r="B167" s="34" t="s">
        <v>7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5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7">
        <f t="shared" si="7"/>
        <v>0</v>
      </c>
      <c r="W167" s="28">
        <f t="shared" si="8"/>
        <v>0</v>
      </c>
      <c r="X167" s="9"/>
    </row>
    <row r="168" spans="1:24">
      <c r="A168" s="10" t="s">
        <v>235</v>
      </c>
      <c r="B168" s="34" t="s">
        <v>31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5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7">
        <f t="shared" si="7"/>
        <v>0</v>
      </c>
      <c r="W168" s="28">
        <f t="shared" si="8"/>
        <v>0</v>
      </c>
      <c r="X168" s="9"/>
    </row>
    <row r="169" spans="1:24">
      <c r="A169" s="10" t="s">
        <v>236</v>
      </c>
      <c r="B169" s="34" t="s">
        <v>53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5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27">
        <f t="shared" si="7"/>
        <v>0</v>
      </c>
      <c r="W169" s="28">
        <f t="shared" si="8"/>
        <v>0</v>
      </c>
      <c r="X169" s="9"/>
    </row>
    <row r="170" spans="1:24">
      <c r="A170" s="10" t="s">
        <v>237</v>
      </c>
      <c r="B170" s="34" t="s">
        <v>53</v>
      </c>
      <c r="C170" s="13">
        <v>33916</v>
      </c>
      <c r="D170" s="13">
        <v>27196</v>
      </c>
      <c r="E170" s="13">
        <v>4660</v>
      </c>
      <c r="F170" s="13">
        <v>3772</v>
      </c>
      <c r="G170" s="13">
        <v>4966</v>
      </c>
      <c r="H170" s="13">
        <v>4754</v>
      </c>
      <c r="I170" s="13">
        <v>5913</v>
      </c>
      <c r="J170" s="13">
        <v>3560</v>
      </c>
      <c r="K170" s="13">
        <v>5127</v>
      </c>
      <c r="L170" s="15">
        <v>8798</v>
      </c>
      <c r="M170" s="13">
        <v>13428</v>
      </c>
      <c r="N170" s="13">
        <v>32522</v>
      </c>
      <c r="O170" s="13">
        <v>17787</v>
      </c>
      <c r="P170" s="13">
        <v>16876</v>
      </c>
      <c r="Q170" s="13">
        <v>18711</v>
      </c>
      <c r="R170" s="13">
        <v>17284</v>
      </c>
      <c r="S170" s="13">
        <v>14382</v>
      </c>
      <c r="T170" s="13">
        <v>11851</v>
      </c>
      <c r="U170" s="13">
        <v>17127</v>
      </c>
      <c r="V170" s="27">
        <f t="shared" si="7"/>
        <v>262630</v>
      </c>
      <c r="W170" s="28">
        <f t="shared" si="8"/>
        <v>2.1423030456150895E-4</v>
      </c>
      <c r="X170" s="9"/>
    </row>
    <row r="171" spans="1:24">
      <c r="A171" s="10" t="s">
        <v>554</v>
      </c>
      <c r="B171" s="34" t="s">
        <v>43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5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27">
        <f t="shared" si="7"/>
        <v>0</v>
      </c>
      <c r="W171" s="28">
        <f t="shared" si="8"/>
        <v>0</v>
      </c>
      <c r="X171" s="9"/>
    </row>
    <row r="172" spans="1:24">
      <c r="A172" s="10" t="s">
        <v>238</v>
      </c>
      <c r="B172" s="34" t="s">
        <v>38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5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27">
        <f t="shared" si="7"/>
        <v>0</v>
      </c>
      <c r="W172" s="28">
        <f t="shared" si="8"/>
        <v>0</v>
      </c>
      <c r="X172" s="9"/>
    </row>
    <row r="173" spans="1:24">
      <c r="A173" s="10" t="s">
        <v>239</v>
      </c>
      <c r="B173" s="34" t="s">
        <v>55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5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27">
        <f t="shared" si="7"/>
        <v>0</v>
      </c>
      <c r="W173" s="28">
        <f t="shared" si="8"/>
        <v>0</v>
      </c>
      <c r="X173" s="9"/>
    </row>
    <row r="174" spans="1:24">
      <c r="A174" s="10" t="s">
        <v>240</v>
      </c>
      <c r="B174" s="34" t="s">
        <v>11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5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27">
        <f t="shared" si="7"/>
        <v>0</v>
      </c>
      <c r="W174" s="28">
        <f t="shared" si="8"/>
        <v>0</v>
      </c>
      <c r="X174" s="9"/>
    </row>
    <row r="175" spans="1:24">
      <c r="A175" s="10" t="s">
        <v>241</v>
      </c>
      <c r="B175" s="34" t="s">
        <v>45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5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27">
        <f t="shared" si="7"/>
        <v>0</v>
      </c>
      <c r="W175" s="28">
        <f t="shared" si="8"/>
        <v>0</v>
      </c>
      <c r="X175" s="9"/>
    </row>
    <row r="176" spans="1:24">
      <c r="A176" s="10" t="s">
        <v>242</v>
      </c>
      <c r="B176" s="34" t="s">
        <v>475</v>
      </c>
      <c r="C176" s="13">
        <v>300828</v>
      </c>
      <c r="D176" s="13">
        <v>460592</v>
      </c>
      <c r="E176" s="13">
        <v>451887</v>
      </c>
      <c r="F176" s="13">
        <v>295358</v>
      </c>
      <c r="G176" s="13">
        <v>185555</v>
      </c>
      <c r="H176" s="13">
        <v>101185</v>
      </c>
      <c r="I176" s="13">
        <v>741175</v>
      </c>
      <c r="J176" s="13">
        <v>549096</v>
      </c>
      <c r="K176" s="13">
        <v>508582</v>
      </c>
      <c r="L176" s="15">
        <v>416474</v>
      </c>
      <c r="M176" s="13">
        <v>526477</v>
      </c>
      <c r="N176" s="13">
        <v>769344</v>
      </c>
      <c r="O176" s="13">
        <v>1166218</v>
      </c>
      <c r="P176" s="13">
        <v>2014275</v>
      </c>
      <c r="Q176" s="13">
        <v>1617495</v>
      </c>
      <c r="R176" s="13">
        <v>2910262</v>
      </c>
      <c r="S176" s="13">
        <v>1220757</v>
      </c>
      <c r="T176" s="13">
        <v>208337</v>
      </c>
      <c r="U176" s="13">
        <v>218540</v>
      </c>
      <c r="V176" s="27">
        <f t="shared" si="7"/>
        <v>14662437</v>
      </c>
      <c r="W176" s="28">
        <f t="shared" si="8"/>
        <v>1.1960318105791179E-2</v>
      </c>
      <c r="X176" s="9"/>
    </row>
    <row r="177" spans="1:24">
      <c r="A177" s="10" t="s">
        <v>243</v>
      </c>
      <c r="B177" s="34" t="s">
        <v>475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5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27">
        <f t="shared" si="7"/>
        <v>0</v>
      </c>
      <c r="W177" s="28">
        <f t="shared" si="8"/>
        <v>0</v>
      </c>
      <c r="X177" s="9"/>
    </row>
    <row r="178" spans="1:24">
      <c r="A178" s="10" t="s">
        <v>244</v>
      </c>
      <c r="B178" s="34" t="s">
        <v>32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5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27">
        <f t="shared" si="7"/>
        <v>0</v>
      </c>
      <c r="W178" s="28">
        <f t="shared" si="8"/>
        <v>0</v>
      </c>
      <c r="X178" s="9"/>
    </row>
    <row r="179" spans="1:24">
      <c r="A179" s="10" t="s">
        <v>245</v>
      </c>
      <c r="B179" s="34" t="s">
        <v>24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5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27">
        <f t="shared" si="7"/>
        <v>0</v>
      </c>
      <c r="W179" s="28">
        <f t="shared" si="8"/>
        <v>0</v>
      </c>
      <c r="X179" s="9"/>
    </row>
    <row r="180" spans="1:24">
      <c r="A180" s="10" t="s">
        <v>246</v>
      </c>
      <c r="B180" s="34" t="s">
        <v>58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5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27">
        <f t="shared" si="7"/>
        <v>0</v>
      </c>
      <c r="W180" s="28">
        <f t="shared" si="8"/>
        <v>0</v>
      </c>
      <c r="X180" s="9"/>
    </row>
    <row r="181" spans="1:24">
      <c r="A181" s="10" t="s">
        <v>247</v>
      </c>
      <c r="B181" s="34" t="s">
        <v>24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5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27">
        <f t="shared" si="7"/>
        <v>0</v>
      </c>
      <c r="W181" s="28">
        <f t="shared" si="8"/>
        <v>0</v>
      </c>
      <c r="X181" s="9"/>
    </row>
    <row r="182" spans="1:24">
      <c r="A182" s="10" t="s">
        <v>248</v>
      </c>
      <c r="B182" s="34" t="s">
        <v>51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5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27">
        <f t="shared" si="7"/>
        <v>0</v>
      </c>
      <c r="W182" s="28">
        <f t="shared" si="8"/>
        <v>0</v>
      </c>
      <c r="X182" s="9"/>
    </row>
    <row r="183" spans="1:24">
      <c r="A183" s="10" t="s">
        <v>249</v>
      </c>
      <c r="B183" s="34" t="s">
        <v>51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5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27">
        <f t="shared" si="7"/>
        <v>0</v>
      </c>
      <c r="W183" s="28">
        <f t="shared" si="8"/>
        <v>0</v>
      </c>
      <c r="X183" s="9"/>
    </row>
    <row r="184" spans="1:24">
      <c r="A184" s="10" t="s">
        <v>250</v>
      </c>
      <c r="B184" s="34" t="s">
        <v>51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5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7">
        <f t="shared" si="7"/>
        <v>0</v>
      </c>
      <c r="W184" s="28">
        <f t="shared" si="8"/>
        <v>0</v>
      </c>
      <c r="X184" s="9"/>
    </row>
    <row r="185" spans="1:24">
      <c r="A185" s="10" t="s">
        <v>251</v>
      </c>
      <c r="B185" s="34" t="s">
        <v>43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5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27">
        <f t="shared" si="7"/>
        <v>0</v>
      </c>
      <c r="W185" s="28">
        <f t="shared" si="8"/>
        <v>0</v>
      </c>
      <c r="X185" s="9"/>
    </row>
    <row r="186" spans="1:24">
      <c r="A186" s="10" t="s">
        <v>252</v>
      </c>
      <c r="B186" s="34" t="s">
        <v>53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5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27">
        <f t="shared" si="7"/>
        <v>0</v>
      </c>
      <c r="W186" s="28">
        <f t="shared" si="8"/>
        <v>0</v>
      </c>
      <c r="X186" s="9"/>
    </row>
    <row r="187" spans="1:24">
      <c r="A187" s="10" t="s">
        <v>253</v>
      </c>
      <c r="B187" s="34" t="s">
        <v>44</v>
      </c>
      <c r="C187" s="13">
        <v>0</v>
      </c>
      <c r="D187" s="13">
        <v>0</v>
      </c>
      <c r="E187" s="13">
        <v>509571</v>
      </c>
      <c r="F187" s="13">
        <v>499101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5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27">
        <f t="shared" si="7"/>
        <v>1008672</v>
      </c>
      <c r="W187" s="28">
        <f t="shared" si="8"/>
        <v>8.2278532445899692E-4</v>
      </c>
      <c r="X187" s="9"/>
    </row>
    <row r="188" spans="1:24">
      <c r="A188" s="10" t="s">
        <v>254</v>
      </c>
      <c r="B188" s="34" t="s">
        <v>45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5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27">
        <f t="shared" si="7"/>
        <v>0</v>
      </c>
      <c r="W188" s="28">
        <f t="shared" si="8"/>
        <v>0</v>
      </c>
      <c r="X188" s="9"/>
    </row>
    <row r="189" spans="1:24">
      <c r="A189" s="10" t="s">
        <v>255</v>
      </c>
      <c r="B189" s="34" t="s">
        <v>45</v>
      </c>
      <c r="C189" s="13">
        <v>12520</v>
      </c>
      <c r="D189" s="13">
        <v>0</v>
      </c>
      <c r="E189" s="13">
        <v>2625</v>
      </c>
      <c r="F189" s="13">
        <v>1350</v>
      </c>
      <c r="G189" s="13">
        <v>1714</v>
      </c>
      <c r="H189" s="13">
        <v>0</v>
      </c>
      <c r="I189" s="13">
        <v>2341966</v>
      </c>
      <c r="J189" s="13">
        <v>2467541</v>
      </c>
      <c r="K189" s="13">
        <v>2613336</v>
      </c>
      <c r="L189" s="15">
        <v>2131434</v>
      </c>
      <c r="M189" s="13">
        <v>2062792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27">
        <f t="shared" si="7"/>
        <v>11635278</v>
      </c>
      <c r="W189" s="28">
        <f t="shared" si="8"/>
        <v>9.4910297741987761E-3</v>
      </c>
      <c r="X189" s="9"/>
    </row>
    <row r="190" spans="1:24">
      <c r="A190" s="10" t="s">
        <v>256</v>
      </c>
      <c r="B190" s="34" t="s">
        <v>12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5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27">
        <f t="shared" si="7"/>
        <v>0</v>
      </c>
      <c r="W190" s="28">
        <f t="shared" si="8"/>
        <v>0</v>
      </c>
      <c r="X190" s="9"/>
    </row>
    <row r="191" spans="1:24">
      <c r="A191" s="10" t="s">
        <v>257</v>
      </c>
      <c r="B191" s="34" t="s">
        <v>50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5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27">
        <f t="shared" si="7"/>
        <v>0</v>
      </c>
      <c r="W191" s="28">
        <f t="shared" si="8"/>
        <v>0</v>
      </c>
      <c r="X191" s="9"/>
    </row>
    <row r="192" spans="1:24">
      <c r="A192" s="10" t="s">
        <v>258</v>
      </c>
      <c r="B192" s="34" t="s">
        <v>3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5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7">
        <f t="shared" si="7"/>
        <v>0</v>
      </c>
      <c r="W192" s="28">
        <f t="shared" si="8"/>
        <v>0</v>
      </c>
      <c r="X192" s="9"/>
    </row>
    <row r="193" spans="1:24">
      <c r="A193" s="10" t="s">
        <v>259</v>
      </c>
      <c r="B193" s="34" t="s">
        <v>26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5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27">
        <f t="shared" si="7"/>
        <v>0</v>
      </c>
      <c r="W193" s="28">
        <f t="shared" si="8"/>
        <v>0</v>
      </c>
      <c r="X193" s="9"/>
    </row>
    <row r="194" spans="1:24">
      <c r="A194" s="10" t="s">
        <v>260</v>
      </c>
      <c r="B194" s="34" t="s">
        <v>35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5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27">
        <f t="shared" si="7"/>
        <v>0</v>
      </c>
      <c r="W194" s="28">
        <f t="shared" si="8"/>
        <v>0</v>
      </c>
      <c r="X194" s="9"/>
    </row>
    <row r="195" spans="1:24">
      <c r="A195" s="10" t="s">
        <v>261</v>
      </c>
      <c r="B195" s="34" t="s">
        <v>54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5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27">
        <f t="shared" si="7"/>
        <v>0</v>
      </c>
      <c r="W195" s="28">
        <f t="shared" si="8"/>
        <v>0</v>
      </c>
      <c r="X195" s="9"/>
    </row>
    <row r="196" spans="1:24">
      <c r="A196" s="10" t="s">
        <v>262</v>
      </c>
      <c r="B196" s="34" t="s">
        <v>49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5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7">
        <f t="shared" si="7"/>
        <v>0</v>
      </c>
      <c r="W196" s="28">
        <f>(V196/V$417)</f>
        <v>0</v>
      </c>
      <c r="X196" s="9"/>
    </row>
    <row r="197" spans="1:24">
      <c r="A197" s="10" t="s">
        <v>263</v>
      </c>
      <c r="B197" s="34" t="s">
        <v>64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5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27">
        <f t="shared" si="7"/>
        <v>0</v>
      </c>
      <c r="W197" s="28">
        <f t="shared" ref="W197:W260" si="9">(V197/V$417)</f>
        <v>0</v>
      </c>
      <c r="X197" s="9"/>
    </row>
    <row r="198" spans="1:24">
      <c r="A198" s="10" t="s">
        <v>264</v>
      </c>
      <c r="B198" s="34" t="s">
        <v>14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5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27">
        <f t="shared" ref="V198:V261" si="10">SUM(C198:U198)</f>
        <v>0</v>
      </c>
      <c r="W198" s="28">
        <f t="shared" si="9"/>
        <v>0</v>
      </c>
      <c r="X198" s="9"/>
    </row>
    <row r="199" spans="1:24">
      <c r="A199" s="10" t="s">
        <v>265</v>
      </c>
      <c r="B199" s="34" t="s">
        <v>51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5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27">
        <f t="shared" si="10"/>
        <v>0</v>
      </c>
      <c r="W199" s="28">
        <f t="shared" si="9"/>
        <v>0</v>
      </c>
      <c r="X199" s="9"/>
    </row>
    <row r="200" spans="1:24">
      <c r="A200" s="10" t="s">
        <v>266</v>
      </c>
      <c r="B200" s="34" t="s">
        <v>54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5">
        <v>0</v>
      </c>
      <c r="M200" s="13">
        <v>0</v>
      </c>
      <c r="N200" s="13">
        <v>0</v>
      </c>
      <c r="O200" s="13">
        <v>0</v>
      </c>
      <c r="P200" s="13">
        <v>6525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27">
        <f t="shared" si="10"/>
        <v>6525</v>
      </c>
      <c r="W200" s="28">
        <f t="shared" si="9"/>
        <v>5.3225173714497422E-6</v>
      </c>
      <c r="X200" s="9"/>
    </row>
    <row r="201" spans="1:24">
      <c r="A201" s="10" t="s">
        <v>267</v>
      </c>
      <c r="B201" s="34" t="s">
        <v>65</v>
      </c>
      <c r="C201" s="13">
        <v>47243</v>
      </c>
      <c r="D201" s="13">
        <v>47388</v>
      </c>
      <c r="E201" s="13">
        <v>48638</v>
      </c>
      <c r="F201" s="13">
        <v>48384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5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27">
        <f t="shared" si="10"/>
        <v>191653</v>
      </c>
      <c r="W201" s="28">
        <f t="shared" si="9"/>
        <v>1.5633355123225402E-4</v>
      </c>
      <c r="X201" s="9"/>
    </row>
    <row r="202" spans="1:24">
      <c r="A202" s="10" t="s">
        <v>268</v>
      </c>
      <c r="B202" s="34" t="s">
        <v>60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5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27">
        <f t="shared" si="10"/>
        <v>0</v>
      </c>
      <c r="W202" s="28">
        <f t="shared" si="9"/>
        <v>0</v>
      </c>
      <c r="X202" s="9"/>
    </row>
    <row r="203" spans="1:24">
      <c r="A203" s="10" t="s">
        <v>269</v>
      </c>
      <c r="B203" s="34" t="s">
        <v>51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5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27">
        <f t="shared" si="10"/>
        <v>0</v>
      </c>
      <c r="W203" s="28">
        <f t="shared" si="9"/>
        <v>0</v>
      </c>
      <c r="X203" s="9"/>
    </row>
    <row r="204" spans="1:24">
      <c r="A204" s="10" t="s">
        <v>270</v>
      </c>
      <c r="B204" s="34" t="s">
        <v>28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5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27">
        <f t="shared" si="10"/>
        <v>0</v>
      </c>
      <c r="W204" s="28">
        <f t="shared" si="9"/>
        <v>0</v>
      </c>
      <c r="X204" s="9"/>
    </row>
    <row r="205" spans="1:24">
      <c r="A205" s="10" t="s">
        <v>271</v>
      </c>
      <c r="B205" s="34" t="s">
        <v>54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5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27">
        <f t="shared" si="10"/>
        <v>0</v>
      </c>
      <c r="W205" s="28">
        <f t="shared" si="9"/>
        <v>0</v>
      </c>
      <c r="X205" s="9"/>
    </row>
    <row r="206" spans="1:24">
      <c r="A206" s="10" t="s">
        <v>556</v>
      </c>
      <c r="B206" s="34" t="s">
        <v>51</v>
      </c>
      <c r="C206" s="13">
        <v>0</v>
      </c>
      <c r="D206" s="13">
        <v>0</v>
      </c>
      <c r="E206" s="13">
        <v>0</v>
      </c>
      <c r="F206" s="13">
        <v>0</v>
      </c>
      <c r="G206" s="13">
        <v>1377846</v>
      </c>
      <c r="H206" s="13">
        <v>0</v>
      </c>
      <c r="I206" s="13">
        <v>0</v>
      </c>
      <c r="J206" s="13">
        <v>0</v>
      </c>
      <c r="K206" s="13">
        <v>0</v>
      </c>
      <c r="L206" s="15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1917146</v>
      </c>
      <c r="S206" s="13">
        <v>1930477</v>
      </c>
      <c r="T206" s="13">
        <v>0</v>
      </c>
      <c r="U206" s="13">
        <v>0</v>
      </c>
      <c r="V206" s="27">
        <f t="shared" si="10"/>
        <v>5225469</v>
      </c>
      <c r="W206" s="28">
        <f t="shared" si="9"/>
        <v>4.2624750232141172E-3</v>
      </c>
      <c r="X206" s="9"/>
    </row>
    <row r="207" spans="1:24">
      <c r="A207" s="10" t="s">
        <v>272</v>
      </c>
      <c r="B207" s="34" t="s">
        <v>54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5">
        <v>0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27">
        <f t="shared" si="10"/>
        <v>0</v>
      </c>
      <c r="W207" s="28">
        <f t="shared" si="9"/>
        <v>0</v>
      </c>
      <c r="X207" s="9"/>
    </row>
    <row r="208" spans="1:24">
      <c r="A208" s="10" t="s">
        <v>273</v>
      </c>
      <c r="B208" s="34" t="s">
        <v>51</v>
      </c>
      <c r="C208" s="13">
        <v>132892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5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27">
        <f t="shared" si="10"/>
        <v>132892</v>
      </c>
      <c r="W208" s="28">
        <f t="shared" si="9"/>
        <v>1.0840152927612248E-4</v>
      </c>
      <c r="X208" s="9"/>
    </row>
    <row r="209" spans="1:24">
      <c r="A209" s="10" t="s">
        <v>274</v>
      </c>
      <c r="B209" s="34" t="s">
        <v>53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5">
        <v>0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27">
        <f t="shared" si="10"/>
        <v>0</v>
      </c>
      <c r="W209" s="28">
        <f t="shared" si="9"/>
        <v>0</v>
      </c>
      <c r="X209" s="9"/>
    </row>
    <row r="210" spans="1:24">
      <c r="A210" s="10" t="s">
        <v>275</v>
      </c>
      <c r="B210" s="34" t="s">
        <v>8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5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27">
        <f t="shared" si="10"/>
        <v>0</v>
      </c>
      <c r="W210" s="28">
        <f t="shared" si="9"/>
        <v>0</v>
      </c>
      <c r="X210" s="9"/>
    </row>
    <row r="211" spans="1:24">
      <c r="A211" s="10" t="s">
        <v>276</v>
      </c>
      <c r="B211" s="34" t="s">
        <v>8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5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27">
        <f t="shared" si="10"/>
        <v>0</v>
      </c>
      <c r="W211" s="28">
        <f t="shared" si="9"/>
        <v>0</v>
      </c>
      <c r="X211" s="9"/>
    </row>
    <row r="212" spans="1:24">
      <c r="A212" s="10" t="s">
        <v>277</v>
      </c>
      <c r="B212" s="34" t="s">
        <v>8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5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27">
        <f t="shared" si="10"/>
        <v>0</v>
      </c>
      <c r="W212" s="28">
        <f t="shared" si="9"/>
        <v>0</v>
      </c>
      <c r="X212" s="9"/>
    </row>
    <row r="213" spans="1:24">
      <c r="A213" s="10" t="s">
        <v>278</v>
      </c>
      <c r="B213" s="34" t="s">
        <v>47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5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27">
        <f t="shared" si="10"/>
        <v>0</v>
      </c>
      <c r="W213" s="28">
        <f t="shared" si="9"/>
        <v>0</v>
      </c>
      <c r="X213" s="9"/>
    </row>
    <row r="214" spans="1:24">
      <c r="A214" s="10" t="s">
        <v>279</v>
      </c>
      <c r="B214" s="34" t="s">
        <v>6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5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27">
        <f t="shared" si="10"/>
        <v>0</v>
      </c>
      <c r="W214" s="28">
        <f t="shared" si="9"/>
        <v>0</v>
      </c>
      <c r="X214" s="9"/>
    </row>
    <row r="215" spans="1:24">
      <c r="A215" s="10" t="s">
        <v>280</v>
      </c>
      <c r="B215" s="34" t="s">
        <v>45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5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7">
        <f t="shared" si="10"/>
        <v>0</v>
      </c>
      <c r="W215" s="28">
        <f t="shared" si="9"/>
        <v>0</v>
      </c>
      <c r="X215" s="9"/>
    </row>
    <row r="216" spans="1:24">
      <c r="A216" s="10" t="s">
        <v>281</v>
      </c>
      <c r="B216" s="34" t="s">
        <v>8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5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7">
        <f t="shared" si="10"/>
        <v>0</v>
      </c>
      <c r="W216" s="28">
        <f t="shared" si="9"/>
        <v>0</v>
      </c>
      <c r="X216" s="9"/>
    </row>
    <row r="217" spans="1:24">
      <c r="A217" s="10" t="s">
        <v>36</v>
      </c>
      <c r="B217" s="34" t="s">
        <v>40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5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27">
        <f t="shared" si="10"/>
        <v>0</v>
      </c>
      <c r="W217" s="28">
        <f t="shared" si="9"/>
        <v>0</v>
      </c>
      <c r="X217" s="9"/>
    </row>
    <row r="218" spans="1:24">
      <c r="A218" s="10" t="s">
        <v>282</v>
      </c>
      <c r="B218" s="34" t="s">
        <v>35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5">
        <v>0</v>
      </c>
      <c r="M218" s="13">
        <v>0</v>
      </c>
      <c r="N218" s="13">
        <v>0</v>
      </c>
      <c r="O218" s="13">
        <v>230642</v>
      </c>
      <c r="P218" s="13">
        <v>1512826</v>
      </c>
      <c r="Q218" s="13">
        <v>1544446</v>
      </c>
      <c r="R218" s="13">
        <v>1573903</v>
      </c>
      <c r="S218" s="13">
        <v>1607639</v>
      </c>
      <c r="T218" s="13">
        <v>1666658</v>
      </c>
      <c r="U218" s="13">
        <v>1720678</v>
      </c>
      <c r="V218" s="27">
        <f t="shared" si="10"/>
        <v>9856792</v>
      </c>
      <c r="W218" s="28">
        <f t="shared" si="9"/>
        <v>8.0402983366692493E-3</v>
      </c>
      <c r="X218" s="9"/>
    </row>
    <row r="219" spans="1:24">
      <c r="A219" s="10" t="s">
        <v>283</v>
      </c>
      <c r="B219" s="34" t="s">
        <v>8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5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27">
        <f t="shared" si="10"/>
        <v>0</v>
      </c>
      <c r="W219" s="28">
        <f t="shared" si="9"/>
        <v>0</v>
      </c>
      <c r="X219" s="9"/>
    </row>
    <row r="220" spans="1:24">
      <c r="A220" s="10" t="s">
        <v>284</v>
      </c>
      <c r="B220" s="34" t="s">
        <v>62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5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27">
        <f t="shared" si="10"/>
        <v>0</v>
      </c>
      <c r="W220" s="28">
        <f t="shared" si="9"/>
        <v>0</v>
      </c>
      <c r="X220" s="9"/>
    </row>
    <row r="221" spans="1:24">
      <c r="A221" s="10" t="s">
        <v>285</v>
      </c>
      <c r="B221" s="34" t="s">
        <v>478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5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27">
        <f t="shared" si="10"/>
        <v>0</v>
      </c>
      <c r="W221" s="28">
        <f t="shared" si="9"/>
        <v>0</v>
      </c>
      <c r="X221" s="9"/>
    </row>
    <row r="222" spans="1:24">
      <c r="A222" s="10" t="s">
        <v>286</v>
      </c>
      <c r="B222" s="34" t="s">
        <v>60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5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27">
        <f t="shared" si="10"/>
        <v>0</v>
      </c>
      <c r="W222" s="28">
        <f t="shared" si="9"/>
        <v>0</v>
      </c>
      <c r="X222" s="9"/>
    </row>
    <row r="223" spans="1:24">
      <c r="A223" s="10" t="s">
        <v>287</v>
      </c>
      <c r="B223" s="34" t="s">
        <v>51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5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27">
        <f t="shared" si="10"/>
        <v>0</v>
      </c>
      <c r="W223" s="28">
        <f t="shared" si="9"/>
        <v>0</v>
      </c>
      <c r="X223" s="9"/>
    </row>
    <row r="224" spans="1:24">
      <c r="A224" s="10" t="s">
        <v>288</v>
      </c>
      <c r="B224" s="34" t="s">
        <v>5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5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27">
        <f t="shared" si="10"/>
        <v>0</v>
      </c>
      <c r="W224" s="28">
        <f t="shared" si="9"/>
        <v>0</v>
      </c>
      <c r="X224" s="9"/>
    </row>
    <row r="225" spans="1:24">
      <c r="A225" s="10" t="s">
        <v>289</v>
      </c>
      <c r="B225" s="34" t="s">
        <v>4</v>
      </c>
      <c r="C225" s="13"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5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27">
        <f t="shared" si="10"/>
        <v>0</v>
      </c>
      <c r="W225" s="28">
        <f t="shared" si="9"/>
        <v>0</v>
      </c>
      <c r="X225" s="9"/>
    </row>
    <row r="226" spans="1:24">
      <c r="A226" s="10" t="s">
        <v>290</v>
      </c>
      <c r="B226" s="34" t="s">
        <v>53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5">
        <v>0</v>
      </c>
      <c r="M226" s="13">
        <v>0</v>
      </c>
      <c r="N226" s="13">
        <v>0</v>
      </c>
      <c r="O226" s="13">
        <v>0</v>
      </c>
      <c r="P226" s="13">
        <v>686399</v>
      </c>
      <c r="Q226" s="13">
        <v>685920</v>
      </c>
      <c r="R226" s="13">
        <v>678652</v>
      </c>
      <c r="S226" s="13">
        <v>691929</v>
      </c>
      <c r="T226" s="13">
        <v>0</v>
      </c>
      <c r="U226" s="13">
        <v>678215</v>
      </c>
      <c r="V226" s="27">
        <f t="shared" si="10"/>
        <v>3421115</v>
      </c>
      <c r="W226" s="28">
        <f t="shared" si="9"/>
        <v>2.7906427612608867E-3</v>
      </c>
      <c r="X226" s="9"/>
    </row>
    <row r="227" spans="1:24">
      <c r="A227" s="10" t="s">
        <v>40</v>
      </c>
      <c r="B227" s="34" t="s">
        <v>40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5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0</v>
      </c>
      <c r="V227" s="27">
        <f t="shared" si="10"/>
        <v>0</v>
      </c>
      <c r="W227" s="28">
        <f t="shared" si="9"/>
        <v>0</v>
      </c>
      <c r="X227" s="9"/>
    </row>
    <row r="228" spans="1:24">
      <c r="A228" s="10" t="s">
        <v>291</v>
      </c>
      <c r="B228" s="34" t="s">
        <v>49</v>
      </c>
      <c r="C228" s="13">
        <v>0</v>
      </c>
      <c r="D228" s="13">
        <v>0</v>
      </c>
      <c r="E228" s="13">
        <v>0</v>
      </c>
      <c r="F228" s="13">
        <v>0</v>
      </c>
      <c r="G228" s="13">
        <v>1087921</v>
      </c>
      <c r="H228" s="13">
        <v>972289</v>
      </c>
      <c r="I228" s="13">
        <v>971644</v>
      </c>
      <c r="J228" s="13">
        <v>977305</v>
      </c>
      <c r="K228" s="13">
        <v>966525</v>
      </c>
      <c r="L228" s="15">
        <v>1151033</v>
      </c>
      <c r="M228" s="13">
        <v>1261157</v>
      </c>
      <c r="N228" s="13">
        <v>1331111</v>
      </c>
      <c r="O228" s="13">
        <v>1414856</v>
      </c>
      <c r="P228" s="13">
        <v>1307042</v>
      </c>
      <c r="Q228" s="13">
        <v>1342923</v>
      </c>
      <c r="R228" s="13">
        <v>0</v>
      </c>
      <c r="S228" s="13">
        <v>0</v>
      </c>
      <c r="T228" s="13">
        <v>0</v>
      </c>
      <c r="U228" s="13">
        <v>0</v>
      </c>
      <c r="V228" s="27">
        <f t="shared" si="10"/>
        <v>12783806</v>
      </c>
      <c r="W228" s="28">
        <f t="shared" si="9"/>
        <v>1.0427897242642674E-2</v>
      </c>
      <c r="X228" s="9"/>
    </row>
    <row r="229" spans="1:24">
      <c r="A229" s="10" t="s">
        <v>292</v>
      </c>
      <c r="B229" s="34" t="s">
        <v>7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5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27">
        <f t="shared" si="10"/>
        <v>0</v>
      </c>
      <c r="W229" s="28">
        <f t="shared" si="9"/>
        <v>0</v>
      </c>
      <c r="X229" s="9"/>
    </row>
    <row r="230" spans="1:24">
      <c r="A230" s="10" t="s">
        <v>293</v>
      </c>
      <c r="B230" s="34" t="s">
        <v>32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5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27">
        <f t="shared" si="10"/>
        <v>0</v>
      </c>
      <c r="W230" s="28">
        <f t="shared" si="9"/>
        <v>0</v>
      </c>
      <c r="X230" s="9"/>
    </row>
    <row r="231" spans="1:24">
      <c r="A231" s="10" t="s">
        <v>294</v>
      </c>
      <c r="B231" s="34" t="s">
        <v>51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5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27">
        <f t="shared" si="10"/>
        <v>0</v>
      </c>
      <c r="W231" s="28">
        <f t="shared" si="9"/>
        <v>0</v>
      </c>
      <c r="X231" s="9"/>
    </row>
    <row r="232" spans="1:24">
      <c r="A232" s="10" t="s">
        <v>295</v>
      </c>
      <c r="B232" s="34" t="s">
        <v>51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5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27">
        <f t="shared" si="10"/>
        <v>0</v>
      </c>
      <c r="W232" s="28">
        <f t="shared" si="9"/>
        <v>0</v>
      </c>
      <c r="X232" s="9"/>
    </row>
    <row r="233" spans="1:24">
      <c r="A233" s="10" t="s">
        <v>296</v>
      </c>
      <c r="B233" s="34" t="s">
        <v>45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5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27">
        <f t="shared" si="10"/>
        <v>0</v>
      </c>
      <c r="W233" s="28">
        <f t="shared" si="9"/>
        <v>0</v>
      </c>
      <c r="X233" s="9"/>
    </row>
    <row r="234" spans="1:24">
      <c r="A234" s="10" t="s">
        <v>297</v>
      </c>
      <c r="B234" s="34" t="s">
        <v>13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5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27">
        <f t="shared" si="10"/>
        <v>0</v>
      </c>
      <c r="W234" s="28">
        <f t="shared" si="9"/>
        <v>0</v>
      </c>
      <c r="X234" s="9"/>
    </row>
    <row r="235" spans="1:24">
      <c r="A235" s="10" t="s">
        <v>298</v>
      </c>
      <c r="B235" s="34" t="s">
        <v>8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5">
        <v>0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27">
        <f t="shared" si="10"/>
        <v>0</v>
      </c>
      <c r="W235" s="28">
        <f t="shared" si="9"/>
        <v>0</v>
      </c>
      <c r="X235" s="9"/>
    </row>
    <row r="236" spans="1:24">
      <c r="A236" s="10" t="s">
        <v>299</v>
      </c>
      <c r="B236" s="34" t="s">
        <v>32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5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27">
        <f t="shared" si="10"/>
        <v>0</v>
      </c>
      <c r="W236" s="28">
        <f t="shared" si="9"/>
        <v>0</v>
      </c>
      <c r="X236" s="9"/>
    </row>
    <row r="237" spans="1:24">
      <c r="A237" s="10" t="s">
        <v>300</v>
      </c>
      <c r="B237" s="34" t="s">
        <v>479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5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7">
        <f t="shared" si="10"/>
        <v>0</v>
      </c>
      <c r="W237" s="28">
        <f t="shared" si="9"/>
        <v>0</v>
      </c>
      <c r="X237" s="9"/>
    </row>
    <row r="238" spans="1:24">
      <c r="A238" s="10" t="s">
        <v>301</v>
      </c>
      <c r="B238" s="34" t="s">
        <v>47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5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27">
        <f t="shared" si="10"/>
        <v>0</v>
      </c>
      <c r="W238" s="28">
        <f t="shared" si="9"/>
        <v>0</v>
      </c>
      <c r="X238" s="9"/>
    </row>
    <row r="239" spans="1:24">
      <c r="A239" s="10" t="s">
        <v>302</v>
      </c>
      <c r="B239" s="34" t="s">
        <v>35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5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27">
        <f t="shared" si="10"/>
        <v>0</v>
      </c>
      <c r="W239" s="28">
        <f t="shared" si="9"/>
        <v>0</v>
      </c>
      <c r="X239" s="9"/>
    </row>
    <row r="240" spans="1:24">
      <c r="A240" s="10" t="s">
        <v>303</v>
      </c>
      <c r="B240" s="34" t="s">
        <v>34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5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27">
        <f t="shared" si="10"/>
        <v>0</v>
      </c>
      <c r="W240" s="28">
        <f t="shared" si="9"/>
        <v>0</v>
      </c>
      <c r="X240" s="9"/>
    </row>
    <row r="241" spans="1:24">
      <c r="A241" s="10" t="s">
        <v>304</v>
      </c>
      <c r="B241" s="34" t="s">
        <v>42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5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27">
        <f t="shared" si="10"/>
        <v>0</v>
      </c>
      <c r="W241" s="28">
        <f t="shared" si="9"/>
        <v>0</v>
      </c>
      <c r="X241" s="9"/>
    </row>
    <row r="242" spans="1:24">
      <c r="A242" s="10" t="s">
        <v>305</v>
      </c>
      <c r="B242" s="34" t="s">
        <v>44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5">
        <v>0</v>
      </c>
      <c r="M242" s="13">
        <v>0</v>
      </c>
      <c r="N242" s="13">
        <v>0</v>
      </c>
      <c r="O242" s="13">
        <v>0</v>
      </c>
      <c r="P242" s="13">
        <v>0</v>
      </c>
      <c r="Q242" s="13">
        <v>5511437</v>
      </c>
      <c r="R242" s="13">
        <v>0</v>
      </c>
      <c r="S242" s="13">
        <v>0</v>
      </c>
      <c r="T242" s="13">
        <v>0</v>
      </c>
      <c r="U242" s="13">
        <v>0</v>
      </c>
      <c r="V242" s="27">
        <f t="shared" si="10"/>
        <v>5511437</v>
      </c>
      <c r="W242" s="28">
        <f t="shared" si="9"/>
        <v>4.4957424021687129E-3</v>
      </c>
      <c r="X242" s="9"/>
    </row>
    <row r="243" spans="1:24">
      <c r="A243" s="10" t="s">
        <v>306</v>
      </c>
      <c r="B243" s="34" t="s">
        <v>7</v>
      </c>
      <c r="C243" s="13">
        <v>1149800</v>
      </c>
      <c r="D243" s="13">
        <v>1250355</v>
      </c>
      <c r="E243" s="13">
        <v>1218246</v>
      </c>
      <c r="F243" s="13">
        <v>1133642</v>
      </c>
      <c r="G243" s="13">
        <v>1270656</v>
      </c>
      <c r="H243" s="13">
        <v>1285682</v>
      </c>
      <c r="I243" s="13">
        <v>1775997</v>
      </c>
      <c r="J243" s="13">
        <v>2217891</v>
      </c>
      <c r="K243" s="13">
        <v>2290681</v>
      </c>
      <c r="L243" s="15">
        <v>2274022</v>
      </c>
      <c r="M243" s="13">
        <v>2719092</v>
      </c>
      <c r="N243" s="13">
        <v>2772154</v>
      </c>
      <c r="O243" s="13">
        <v>2786563</v>
      </c>
      <c r="P243" s="13">
        <v>2808562</v>
      </c>
      <c r="Q243" s="13">
        <v>2811139</v>
      </c>
      <c r="R243" s="13">
        <v>2829489</v>
      </c>
      <c r="S243" s="13">
        <v>2839884</v>
      </c>
      <c r="T243" s="13">
        <v>2860262</v>
      </c>
      <c r="U243" s="13">
        <v>2877860</v>
      </c>
      <c r="V243" s="27">
        <f t="shared" si="10"/>
        <v>41171977</v>
      </c>
      <c r="W243" s="28">
        <f t="shared" si="9"/>
        <v>3.3584454068878049E-2</v>
      </c>
      <c r="X243" s="9"/>
    </row>
    <row r="244" spans="1:24">
      <c r="A244" s="10" t="s">
        <v>307</v>
      </c>
      <c r="B244" s="34" t="s">
        <v>7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5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27">
        <f t="shared" si="10"/>
        <v>0</v>
      </c>
      <c r="W244" s="28">
        <f t="shared" si="9"/>
        <v>0</v>
      </c>
      <c r="X244" s="9"/>
    </row>
    <row r="245" spans="1:24">
      <c r="A245" s="10" t="s">
        <v>308</v>
      </c>
      <c r="B245" s="34" t="s">
        <v>7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5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27">
        <f t="shared" si="10"/>
        <v>0</v>
      </c>
      <c r="W245" s="28">
        <f t="shared" si="9"/>
        <v>0</v>
      </c>
      <c r="X245" s="9"/>
    </row>
    <row r="246" spans="1:24">
      <c r="A246" s="10" t="s">
        <v>309</v>
      </c>
      <c r="B246" s="34" t="s">
        <v>5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5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27">
        <f t="shared" si="10"/>
        <v>0</v>
      </c>
      <c r="W246" s="28">
        <f t="shared" si="9"/>
        <v>0</v>
      </c>
      <c r="X246" s="9"/>
    </row>
    <row r="247" spans="1:24">
      <c r="A247" s="10" t="s">
        <v>310</v>
      </c>
      <c r="B247" s="34" t="s">
        <v>44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5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27">
        <f t="shared" si="10"/>
        <v>0</v>
      </c>
      <c r="W247" s="28">
        <f t="shared" si="9"/>
        <v>0</v>
      </c>
      <c r="X247" s="9"/>
    </row>
    <row r="248" spans="1:24">
      <c r="A248" s="10" t="s">
        <v>311</v>
      </c>
      <c r="B248" s="34" t="s">
        <v>44</v>
      </c>
      <c r="C248" s="13">
        <v>7872251</v>
      </c>
      <c r="D248" s="13">
        <v>7415170</v>
      </c>
      <c r="E248" s="13">
        <v>7357400</v>
      </c>
      <c r="F248" s="13">
        <v>7109411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5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14112</v>
      </c>
      <c r="U248" s="13">
        <v>20304</v>
      </c>
      <c r="V248" s="27">
        <f t="shared" si="10"/>
        <v>29788648</v>
      </c>
      <c r="W248" s="28">
        <f t="shared" si="9"/>
        <v>2.4298941984981091E-2</v>
      </c>
      <c r="X248" s="9"/>
    </row>
    <row r="249" spans="1:24">
      <c r="A249" s="10" t="s">
        <v>312</v>
      </c>
      <c r="B249" s="34" t="s">
        <v>44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5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27">
        <f t="shared" si="10"/>
        <v>0</v>
      </c>
      <c r="W249" s="28">
        <f t="shared" si="9"/>
        <v>0</v>
      </c>
      <c r="X249" s="9"/>
    </row>
    <row r="250" spans="1:24">
      <c r="A250" s="10" t="s">
        <v>313</v>
      </c>
      <c r="B250" s="34" t="s">
        <v>44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5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27">
        <f t="shared" si="10"/>
        <v>0</v>
      </c>
      <c r="W250" s="28">
        <f t="shared" si="9"/>
        <v>0</v>
      </c>
      <c r="X250" s="9"/>
    </row>
    <row r="251" spans="1:24">
      <c r="A251" s="10" t="s">
        <v>314</v>
      </c>
      <c r="B251" s="34" t="s">
        <v>44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5">
        <v>0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27">
        <f t="shared" si="10"/>
        <v>0</v>
      </c>
      <c r="W251" s="28">
        <f t="shared" si="9"/>
        <v>0</v>
      </c>
      <c r="X251" s="9"/>
    </row>
    <row r="252" spans="1:24">
      <c r="A252" s="10" t="s">
        <v>315</v>
      </c>
      <c r="B252" s="34" t="s">
        <v>44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5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27">
        <f t="shared" si="10"/>
        <v>0</v>
      </c>
      <c r="W252" s="28">
        <f t="shared" si="9"/>
        <v>0</v>
      </c>
      <c r="X252" s="9"/>
    </row>
    <row r="253" spans="1:24">
      <c r="A253" s="10" t="s">
        <v>316</v>
      </c>
      <c r="B253" s="34" t="s">
        <v>3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5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27">
        <f t="shared" si="10"/>
        <v>0</v>
      </c>
      <c r="W253" s="28">
        <f t="shared" si="9"/>
        <v>0</v>
      </c>
      <c r="X253" s="9"/>
    </row>
    <row r="254" spans="1:24">
      <c r="A254" s="10" t="s">
        <v>317</v>
      </c>
      <c r="B254" s="34" t="s">
        <v>20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5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7">
        <f t="shared" si="10"/>
        <v>0</v>
      </c>
      <c r="W254" s="28">
        <f t="shared" si="9"/>
        <v>0</v>
      </c>
      <c r="X254" s="9"/>
    </row>
    <row r="255" spans="1:24">
      <c r="A255" s="10" t="s">
        <v>318</v>
      </c>
      <c r="B255" s="34" t="s">
        <v>58</v>
      </c>
      <c r="C255" s="13">
        <v>0</v>
      </c>
      <c r="D255" s="13">
        <v>0</v>
      </c>
      <c r="E255" s="13">
        <v>0</v>
      </c>
      <c r="F255" s="13">
        <v>144953</v>
      </c>
      <c r="G255" s="13">
        <v>218832</v>
      </c>
      <c r="H255" s="13">
        <v>0</v>
      </c>
      <c r="I255" s="13">
        <v>221463</v>
      </c>
      <c r="J255" s="13">
        <v>224777</v>
      </c>
      <c r="K255" s="13">
        <v>225006</v>
      </c>
      <c r="L255" s="15">
        <v>225948</v>
      </c>
      <c r="M255" s="13">
        <v>227419</v>
      </c>
      <c r="N255" s="13">
        <v>227605</v>
      </c>
      <c r="O255" s="13">
        <v>230435</v>
      </c>
      <c r="P255" s="13">
        <v>230088</v>
      </c>
      <c r="Q255" s="13">
        <v>224431</v>
      </c>
      <c r="R255" s="13">
        <v>226980</v>
      </c>
      <c r="S255" s="13">
        <v>0</v>
      </c>
      <c r="T255" s="13">
        <v>0</v>
      </c>
      <c r="U255" s="13">
        <v>0</v>
      </c>
      <c r="V255" s="27">
        <f t="shared" si="10"/>
        <v>2627937</v>
      </c>
      <c r="W255" s="28">
        <f t="shared" si="9"/>
        <v>2.1436383652989307E-3</v>
      </c>
      <c r="X255" s="9"/>
    </row>
    <row r="256" spans="1:24">
      <c r="A256" s="10" t="s">
        <v>319</v>
      </c>
      <c r="B256" s="34" t="s">
        <v>35</v>
      </c>
      <c r="C256" s="13">
        <v>0</v>
      </c>
      <c r="D256" s="13">
        <v>87094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5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27">
        <f t="shared" si="10"/>
        <v>87094</v>
      </c>
      <c r="W256" s="28">
        <f t="shared" si="9"/>
        <v>7.1043575164604424E-5</v>
      </c>
      <c r="X256" s="9"/>
    </row>
    <row r="257" spans="1:24">
      <c r="A257" s="10" t="s">
        <v>320</v>
      </c>
      <c r="B257" s="34" t="s">
        <v>8</v>
      </c>
      <c r="C257" s="13"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5">
        <v>0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27">
        <f t="shared" si="10"/>
        <v>0</v>
      </c>
      <c r="W257" s="28">
        <f t="shared" si="9"/>
        <v>0</v>
      </c>
      <c r="X257" s="9"/>
    </row>
    <row r="258" spans="1:24">
      <c r="A258" s="10" t="s">
        <v>321</v>
      </c>
      <c r="B258" s="34" t="s">
        <v>33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5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27">
        <f t="shared" si="10"/>
        <v>0</v>
      </c>
      <c r="W258" s="28">
        <f t="shared" si="9"/>
        <v>0</v>
      </c>
      <c r="X258" s="9"/>
    </row>
    <row r="259" spans="1:24">
      <c r="A259" s="10" t="s">
        <v>322</v>
      </c>
      <c r="B259" s="34" t="s">
        <v>35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5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27">
        <f t="shared" si="10"/>
        <v>0</v>
      </c>
      <c r="W259" s="28">
        <f t="shared" si="9"/>
        <v>0</v>
      </c>
      <c r="X259" s="9"/>
    </row>
    <row r="260" spans="1:24">
      <c r="A260" s="10" t="s">
        <v>323</v>
      </c>
      <c r="B260" s="34" t="s">
        <v>22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5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27">
        <f t="shared" si="10"/>
        <v>0</v>
      </c>
      <c r="W260" s="28">
        <f t="shared" si="9"/>
        <v>0</v>
      </c>
      <c r="X260" s="9"/>
    </row>
    <row r="261" spans="1:24">
      <c r="A261" s="10" t="s">
        <v>324</v>
      </c>
      <c r="B261" s="34" t="s">
        <v>35</v>
      </c>
      <c r="C261" s="13">
        <v>363244</v>
      </c>
      <c r="D261" s="13">
        <v>418019</v>
      </c>
      <c r="E261" s="13">
        <v>487590</v>
      </c>
      <c r="F261" s="13">
        <v>595486</v>
      </c>
      <c r="G261" s="13">
        <v>701161</v>
      </c>
      <c r="H261" s="13">
        <v>814734</v>
      </c>
      <c r="I261" s="13">
        <v>845683</v>
      </c>
      <c r="J261" s="13">
        <v>842054</v>
      </c>
      <c r="K261" s="13">
        <v>851139</v>
      </c>
      <c r="L261" s="15">
        <v>852208</v>
      </c>
      <c r="M261" s="13">
        <v>938126</v>
      </c>
      <c r="N261" s="13">
        <v>943421</v>
      </c>
      <c r="O261" s="13">
        <v>945199</v>
      </c>
      <c r="P261" s="13">
        <v>1024744</v>
      </c>
      <c r="Q261" s="13">
        <v>1062898</v>
      </c>
      <c r="R261" s="13">
        <v>1097604</v>
      </c>
      <c r="S261" s="13">
        <v>1294888</v>
      </c>
      <c r="T261" s="13">
        <v>1448846</v>
      </c>
      <c r="U261" s="13">
        <v>2193140</v>
      </c>
      <c r="V261" s="27">
        <f t="shared" si="10"/>
        <v>17720184</v>
      </c>
      <c r="W261" s="28">
        <f t="shared" ref="W261:W324" si="11">(V261/V$417)</f>
        <v>1.445455741996717E-2</v>
      </c>
      <c r="X261" s="9"/>
    </row>
    <row r="262" spans="1:24">
      <c r="A262" s="10" t="s">
        <v>325</v>
      </c>
      <c r="B262" s="34" t="s">
        <v>54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5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27">
        <f t="shared" ref="V262:V325" si="12">SUM(C262:U262)</f>
        <v>0</v>
      </c>
      <c r="W262" s="28">
        <f t="shared" si="11"/>
        <v>0</v>
      </c>
      <c r="X262" s="9"/>
    </row>
    <row r="263" spans="1:24">
      <c r="A263" s="10" t="s">
        <v>326</v>
      </c>
      <c r="B263" s="34" t="s">
        <v>13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5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27">
        <f t="shared" si="12"/>
        <v>0</v>
      </c>
      <c r="W263" s="28">
        <f t="shared" si="11"/>
        <v>0</v>
      </c>
      <c r="X263" s="9"/>
    </row>
    <row r="264" spans="1:24">
      <c r="A264" s="10" t="s">
        <v>327</v>
      </c>
      <c r="B264" s="34" t="s">
        <v>475</v>
      </c>
      <c r="C264" s="13">
        <v>173513</v>
      </c>
      <c r="D264" s="13">
        <v>174120</v>
      </c>
      <c r="E264" s="13">
        <v>173851</v>
      </c>
      <c r="F264" s="13">
        <v>164672</v>
      </c>
      <c r="G264" s="13">
        <v>175400</v>
      </c>
      <c r="H264" s="13">
        <v>282477</v>
      </c>
      <c r="I264" s="13">
        <v>287789</v>
      </c>
      <c r="J264" s="13">
        <v>292347</v>
      </c>
      <c r="K264" s="13">
        <v>292126</v>
      </c>
      <c r="L264" s="15">
        <v>290479</v>
      </c>
      <c r="M264" s="13">
        <v>292451</v>
      </c>
      <c r="N264" s="13">
        <v>294767</v>
      </c>
      <c r="O264" s="13">
        <v>295426</v>
      </c>
      <c r="P264" s="13">
        <v>299480</v>
      </c>
      <c r="Q264" s="13">
        <v>440460</v>
      </c>
      <c r="R264" s="13">
        <v>1159097</v>
      </c>
      <c r="S264" s="13">
        <v>0</v>
      </c>
      <c r="T264" s="13">
        <v>0</v>
      </c>
      <c r="U264" s="13">
        <v>0</v>
      </c>
      <c r="V264" s="27">
        <f t="shared" si="12"/>
        <v>5088455</v>
      </c>
      <c r="W264" s="28">
        <f t="shared" si="11"/>
        <v>4.1507111312398927E-3</v>
      </c>
      <c r="X264" s="9"/>
    </row>
    <row r="265" spans="1:24">
      <c r="A265" s="10" t="s">
        <v>328</v>
      </c>
      <c r="B265" s="34" t="s">
        <v>52</v>
      </c>
      <c r="C265" s="13">
        <v>503745</v>
      </c>
      <c r="D265" s="13">
        <v>512366</v>
      </c>
      <c r="E265" s="13">
        <v>515598</v>
      </c>
      <c r="F265" s="13">
        <v>521977</v>
      </c>
      <c r="G265" s="13">
        <v>522131</v>
      </c>
      <c r="H265" s="13">
        <v>524905</v>
      </c>
      <c r="I265" s="13">
        <v>527087</v>
      </c>
      <c r="J265" s="13">
        <v>522915</v>
      </c>
      <c r="K265" s="13">
        <v>993449</v>
      </c>
      <c r="L265" s="15">
        <v>992663</v>
      </c>
      <c r="M265" s="13">
        <v>951875</v>
      </c>
      <c r="N265" s="13">
        <v>967878</v>
      </c>
      <c r="O265" s="13">
        <v>1004657</v>
      </c>
      <c r="P265" s="13">
        <v>1078896</v>
      </c>
      <c r="Q265" s="13">
        <v>1099463</v>
      </c>
      <c r="R265" s="13">
        <v>1043931</v>
      </c>
      <c r="S265" s="13">
        <v>1046821</v>
      </c>
      <c r="T265" s="13">
        <v>1107115</v>
      </c>
      <c r="U265" s="13">
        <v>1066020</v>
      </c>
      <c r="V265" s="27">
        <f t="shared" si="12"/>
        <v>15503492</v>
      </c>
      <c r="W265" s="28">
        <f t="shared" si="11"/>
        <v>1.2646376320020247E-2</v>
      </c>
      <c r="X265" s="9"/>
    </row>
    <row r="266" spans="1:24">
      <c r="A266" s="10" t="s">
        <v>329</v>
      </c>
      <c r="B266" s="34" t="s">
        <v>65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5">
        <v>0</v>
      </c>
      <c r="M266" s="13">
        <v>0</v>
      </c>
      <c r="N266" s="13">
        <v>0</v>
      </c>
      <c r="O266" s="13">
        <v>0</v>
      </c>
      <c r="P266" s="13">
        <v>498305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27">
        <f t="shared" si="12"/>
        <v>498305</v>
      </c>
      <c r="W266" s="28">
        <f t="shared" si="11"/>
        <v>4.0647310632647721E-4</v>
      </c>
      <c r="X266" s="9"/>
    </row>
    <row r="267" spans="1:24">
      <c r="A267" s="10" t="s">
        <v>330</v>
      </c>
      <c r="B267" s="34" t="s">
        <v>3</v>
      </c>
      <c r="C267" s="13">
        <v>333</v>
      </c>
      <c r="D267" s="13">
        <v>19</v>
      </c>
      <c r="E267" s="13">
        <v>191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5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27">
        <f t="shared" si="12"/>
        <v>543</v>
      </c>
      <c r="W267" s="28">
        <f t="shared" si="11"/>
        <v>4.4293133068156476E-7</v>
      </c>
      <c r="X267" s="9"/>
    </row>
    <row r="268" spans="1:24">
      <c r="A268" s="10" t="s">
        <v>331</v>
      </c>
      <c r="B268" s="34" t="s">
        <v>47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5">
        <v>0</v>
      </c>
      <c r="M268" s="13">
        <v>0</v>
      </c>
      <c r="N268" s="13">
        <v>0</v>
      </c>
      <c r="O268" s="13">
        <v>475500</v>
      </c>
      <c r="P268" s="13">
        <v>0</v>
      </c>
      <c r="Q268" s="13">
        <v>484803</v>
      </c>
      <c r="R268" s="13">
        <v>492335</v>
      </c>
      <c r="S268" s="13">
        <v>501301</v>
      </c>
      <c r="T268" s="13">
        <v>508489</v>
      </c>
      <c r="U268" s="13">
        <v>519769</v>
      </c>
      <c r="V268" s="27">
        <f t="shared" si="12"/>
        <v>2982197</v>
      </c>
      <c r="W268" s="28">
        <f t="shared" si="11"/>
        <v>2.4326123122736104E-3</v>
      </c>
      <c r="X268" s="9"/>
    </row>
    <row r="269" spans="1:24">
      <c r="A269" s="10" t="s">
        <v>332</v>
      </c>
      <c r="B269" s="34" t="s">
        <v>30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5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27">
        <f t="shared" si="12"/>
        <v>0</v>
      </c>
      <c r="W269" s="28">
        <f t="shared" si="11"/>
        <v>0</v>
      </c>
      <c r="X269" s="9"/>
    </row>
    <row r="270" spans="1:24">
      <c r="A270" s="10" t="s">
        <v>333</v>
      </c>
      <c r="B270" s="34" t="s">
        <v>44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5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27">
        <f t="shared" si="12"/>
        <v>0</v>
      </c>
      <c r="W270" s="28">
        <f t="shared" si="11"/>
        <v>0</v>
      </c>
      <c r="X270" s="9"/>
    </row>
    <row r="271" spans="1:24">
      <c r="A271" s="10" t="s">
        <v>334</v>
      </c>
      <c r="B271" s="34" t="s">
        <v>8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5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27">
        <f t="shared" si="12"/>
        <v>0</v>
      </c>
      <c r="W271" s="28">
        <f t="shared" si="11"/>
        <v>0</v>
      </c>
      <c r="X271" s="9"/>
    </row>
    <row r="272" spans="1:24">
      <c r="A272" s="10" t="s">
        <v>335</v>
      </c>
      <c r="B272" s="34" t="s">
        <v>44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5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89565</v>
      </c>
      <c r="V272" s="27">
        <f t="shared" si="12"/>
        <v>89565</v>
      </c>
      <c r="W272" s="28">
        <f t="shared" si="11"/>
        <v>7.3059198218221642E-5</v>
      </c>
      <c r="X272" s="9"/>
    </row>
    <row r="273" spans="1:24">
      <c r="A273" s="10" t="s">
        <v>336</v>
      </c>
      <c r="B273" s="34" t="s">
        <v>44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5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27">
        <f t="shared" si="12"/>
        <v>0</v>
      </c>
      <c r="W273" s="28">
        <f t="shared" si="11"/>
        <v>0</v>
      </c>
      <c r="X273" s="9"/>
    </row>
    <row r="274" spans="1:24">
      <c r="A274" s="10" t="s">
        <v>337</v>
      </c>
      <c r="B274" s="34" t="s">
        <v>51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5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27">
        <f t="shared" si="12"/>
        <v>0</v>
      </c>
      <c r="W274" s="28">
        <f t="shared" si="11"/>
        <v>0</v>
      </c>
      <c r="X274" s="9"/>
    </row>
    <row r="275" spans="1:24">
      <c r="A275" s="10" t="s">
        <v>338</v>
      </c>
      <c r="B275" s="34" t="s">
        <v>59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5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27">
        <f t="shared" si="12"/>
        <v>0</v>
      </c>
      <c r="W275" s="28">
        <f t="shared" si="11"/>
        <v>0</v>
      </c>
      <c r="X275" s="9"/>
    </row>
    <row r="276" spans="1:24">
      <c r="A276" s="10" t="s">
        <v>339</v>
      </c>
      <c r="B276" s="34" t="s">
        <v>53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5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27">
        <f t="shared" si="12"/>
        <v>0</v>
      </c>
      <c r="W276" s="28">
        <f t="shared" si="11"/>
        <v>0</v>
      </c>
      <c r="X276" s="9"/>
    </row>
    <row r="277" spans="1:24">
      <c r="A277" s="10" t="s">
        <v>340</v>
      </c>
      <c r="B277" s="34" t="s">
        <v>65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5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27">
        <f t="shared" si="12"/>
        <v>0</v>
      </c>
      <c r="W277" s="28">
        <f t="shared" si="11"/>
        <v>0</v>
      </c>
      <c r="X277" s="9"/>
    </row>
    <row r="278" spans="1:24">
      <c r="A278" s="10" t="s">
        <v>341</v>
      </c>
      <c r="B278" s="34" t="s">
        <v>49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5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27">
        <f t="shared" si="12"/>
        <v>0</v>
      </c>
      <c r="W278" s="28">
        <f t="shared" si="11"/>
        <v>0</v>
      </c>
      <c r="X278" s="9"/>
    </row>
    <row r="279" spans="1:24">
      <c r="A279" s="10" t="s">
        <v>342</v>
      </c>
      <c r="B279" s="34" t="s">
        <v>8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5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27">
        <f t="shared" si="12"/>
        <v>0</v>
      </c>
      <c r="W279" s="28">
        <f t="shared" si="11"/>
        <v>0</v>
      </c>
      <c r="X279" s="9"/>
    </row>
    <row r="280" spans="1:24">
      <c r="A280" s="10" t="s">
        <v>343</v>
      </c>
      <c r="B280" s="34" t="s">
        <v>42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5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27">
        <f t="shared" si="12"/>
        <v>0</v>
      </c>
      <c r="W280" s="28">
        <f t="shared" si="11"/>
        <v>0</v>
      </c>
      <c r="X280" s="9"/>
    </row>
    <row r="281" spans="1:24">
      <c r="A281" s="10" t="s">
        <v>344</v>
      </c>
      <c r="B281" s="34" t="s">
        <v>43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5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7">
        <f t="shared" si="12"/>
        <v>0</v>
      </c>
      <c r="W281" s="28">
        <f t="shared" si="11"/>
        <v>0</v>
      </c>
      <c r="X281" s="9"/>
    </row>
    <row r="282" spans="1:24">
      <c r="A282" s="10" t="s">
        <v>345</v>
      </c>
      <c r="B282" s="34" t="s">
        <v>51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5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7">
        <f t="shared" si="12"/>
        <v>0</v>
      </c>
      <c r="W282" s="28">
        <f t="shared" si="11"/>
        <v>0</v>
      </c>
      <c r="X282" s="9"/>
    </row>
    <row r="283" spans="1:24">
      <c r="A283" s="10" t="s">
        <v>346</v>
      </c>
      <c r="B283" s="34" t="s">
        <v>49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5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27">
        <f t="shared" si="12"/>
        <v>0</v>
      </c>
      <c r="W283" s="28">
        <f t="shared" si="11"/>
        <v>0</v>
      </c>
      <c r="X283" s="9"/>
    </row>
    <row r="284" spans="1:24">
      <c r="A284" s="10" t="s">
        <v>48</v>
      </c>
      <c r="B284" s="34" t="s">
        <v>48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5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27">
        <f t="shared" si="12"/>
        <v>0</v>
      </c>
      <c r="W284" s="28">
        <f t="shared" si="11"/>
        <v>0</v>
      </c>
      <c r="X284" s="9"/>
    </row>
    <row r="285" spans="1:24">
      <c r="A285" s="10" t="s">
        <v>347</v>
      </c>
      <c r="B285" s="34" t="s">
        <v>53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5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27">
        <f t="shared" si="12"/>
        <v>0</v>
      </c>
      <c r="W285" s="28">
        <f t="shared" si="11"/>
        <v>0</v>
      </c>
      <c r="X285" s="9"/>
    </row>
    <row r="286" spans="1:24">
      <c r="A286" s="10" t="s">
        <v>348</v>
      </c>
      <c r="B286" s="34" t="s">
        <v>44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5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27">
        <f t="shared" si="12"/>
        <v>0</v>
      </c>
      <c r="W286" s="28">
        <f t="shared" si="11"/>
        <v>0</v>
      </c>
      <c r="X286" s="9"/>
    </row>
    <row r="287" spans="1:24">
      <c r="A287" s="10" t="s">
        <v>349</v>
      </c>
      <c r="B287" s="34" t="s">
        <v>65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5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27">
        <f t="shared" si="12"/>
        <v>0</v>
      </c>
      <c r="W287" s="28">
        <f t="shared" si="11"/>
        <v>0</v>
      </c>
      <c r="X287" s="9"/>
    </row>
    <row r="288" spans="1:24">
      <c r="A288" s="10" t="s">
        <v>350</v>
      </c>
      <c r="B288" s="34" t="s">
        <v>12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5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295028</v>
      </c>
      <c r="R288" s="13">
        <v>0</v>
      </c>
      <c r="S288" s="13">
        <v>0</v>
      </c>
      <c r="T288" s="13">
        <v>0</v>
      </c>
      <c r="U288" s="13">
        <v>0</v>
      </c>
      <c r="V288" s="27">
        <f t="shared" si="12"/>
        <v>295028</v>
      </c>
      <c r="W288" s="28">
        <f t="shared" si="11"/>
        <v>2.4065772491403442E-4</v>
      </c>
      <c r="X288" s="9"/>
    </row>
    <row r="289" spans="1:24">
      <c r="A289" s="10" t="s">
        <v>351</v>
      </c>
      <c r="B289" s="34" t="s">
        <v>31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5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7">
        <f t="shared" si="12"/>
        <v>0</v>
      </c>
      <c r="W289" s="28">
        <f t="shared" si="11"/>
        <v>0</v>
      </c>
      <c r="X289" s="9"/>
    </row>
    <row r="290" spans="1:24">
      <c r="A290" s="10" t="s">
        <v>352</v>
      </c>
      <c r="B290" s="34" t="s">
        <v>49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5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27">
        <f t="shared" si="12"/>
        <v>0</v>
      </c>
      <c r="W290" s="28">
        <f t="shared" si="11"/>
        <v>0</v>
      </c>
      <c r="X290" s="9"/>
    </row>
    <row r="291" spans="1:24">
      <c r="A291" s="10" t="s">
        <v>353</v>
      </c>
      <c r="B291" s="34" t="s">
        <v>65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5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27">
        <f t="shared" si="12"/>
        <v>0</v>
      </c>
      <c r="W291" s="28">
        <f t="shared" si="11"/>
        <v>0</v>
      </c>
      <c r="X291" s="9"/>
    </row>
    <row r="292" spans="1:24">
      <c r="A292" s="10" t="s">
        <v>354</v>
      </c>
      <c r="B292" s="34" t="s">
        <v>38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5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27">
        <f t="shared" si="12"/>
        <v>0</v>
      </c>
      <c r="W292" s="28">
        <f t="shared" si="11"/>
        <v>0</v>
      </c>
      <c r="X292" s="9"/>
    </row>
    <row r="293" spans="1:24">
      <c r="A293" s="10" t="s">
        <v>355</v>
      </c>
      <c r="B293" s="34" t="s">
        <v>60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5">
        <v>1552369</v>
      </c>
      <c r="M293" s="13">
        <v>1578967</v>
      </c>
      <c r="N293" s="13">
        <v>1562208</v>
      </c>
      <c r="O293" s="13">
        <v>2040464</v>
      </c>
      <c r="P293" s="13">
        <v>2440653</v>
      </c>
      <c r="Q293" s="13">
        <v>2528182</v>
      </c>
      <c r="R293" s="13">
        <v>2768066</v>
      </c>
      <c r="S293" s="13">
        <v>2649365</v>
      </c>
      <c r="T293" s="13">
        <v>2724280</v>
      </c>
      <c r="U293" s="13">
        <v>0</v>
      </c>
      <c r="V293" s="27">
        <f t="shared" si="12"/>
        <v>19844554</v>
      </c>
      <c r="W293" s="28">
        <f t="shared" si="11"/>
        <v>1.6187430405160533E-2</v>
      </c>
      <c r="X293" s="9"/>
    </row>
    <row r="294" spans="1:24">
      <c r="A294" s="10" t="s">
        <v>356</v>
      </c>
      <c r="B294" s="34" t="s">
        <v>51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5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24598</v>
      </c>
      <c r="S294" s="13">
        <v>25025</v>
      </c>
      <c r="T294" s="13">
        <v>24532</v>
      </c>
      <c r="U294" s="13">
        <v>24952</v>
      </c>
      <c r="V294" s="27">
        <f t="shared" si="12"/>
        <v>99107</v>
      </c>
      <c r="W294" s="28">
        <f t="shared" si="11"/>
        <v>8.0842717108393808E-5</v>
      </c>
      <c r="X294" s="9"/>
    </row>
    <row r="295" spans="1:24">
      <c r="A295" s="10" t="s">
        <v>357</v>
      </c>
      <c r="B295" s="34" t="s">
        <v>55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5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27">
        <f t="shared" si="12"/>
        <v>0</v>
      </c>
      <c r="W295" s="28">
        <f t="shared" si="11"/>
        <v>0</v>
      </c>
      <c r="X295" s="9"/>
    </row>
    <row r="296" spans="1:24">
      <c r="A296" s="10" t="s">
        <v>358</v>
      </c>
      <c r="B296" s="34" t="s">
        <v>7</v>
      </c>
      <c r="C296" s="13">
        <v>0</v>
      </c>
      <c r="D296" s="13">
        <v>0</v>
      </c>
      <c r="E296" s="13">
        <v>7762</v>
      </c>
      <c r="F296" s="13">
        <v>0</v>
      </c>
      <c r="G296" s="13">
        <v>3013</v>
      </c>
      <c r="H296" s="13">
        <v>3075</v>
      </c>
      <c r="I296" s="13">
        <v>4310005</v>
      </c>
      <c r="J296" s="13">
        <v>3015609</v>
      </c>
      <c r="K296" s="13">
        <v>3844235</v>
      </c>
      <c r="L296" s="15">
        <v>3996550</v>
      </c>
      <c r="M296" s="13">
        <v>3288862</v>
      </c>
      <c r="N296" s="13">
        <v>3525040</v>
      </c>
      <c r="O296" s="13">
        <v>3513837</v>
      </c>
      <c r="P296" s="13">
        <v>354046</v>
      </c>
      <c r="Q296" s="13">
        <v>24025</v>
      </c>
      <c r="R296" s="13">
        <v>46313</v>
      </c>
      <c r="S296" s="13">
        <v>7489867</v>
      </c>
      <c r="T296" s="13">
        <v>8915327</v>
      </c>
      <c r="U296" s="13">
        <v>9462915</v>
      </c>
      <c r="V296" s="27">
        <f t="shared" si="12"/>
        <v>51800481</v>
      </c>
      <c r="W296" s="28">
        <f t="shared" si="11"/>
        <v>4.2254246738996526E-2</v>
      </c>
      <c r="X296" s="9"/>
    </row>
    <row r="297" spans="1:24">
      <c r="A297" s="10" t="s">
        <v>51</v>
      </c>
      <c r="B297" s="34" t="s">
        <v>51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5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27">
        <f t="shared" si="12"/>
        <v>0</v>
      </c>
      <c r="W297" s="28">
        <f t="shared" si="11"/>
        <v>0</v>
      </c>
      <c r="X297" s="9"/>
    </row>
    <row r="298" spans="1:24">
      <c r="A298" s="10" t="s">
        <v>359</v>
      </c>
      <c r="B298" s="34" t="s">
        <v>51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5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7">
        <f t="shared" si="12"/>
        <v>0</v>
      </c>
      <c r="W298" s="28">
        <f t="shared" si="11"/>
        <v>0</v>
      </c>
      <c r="X298" s="9"/>
    </row>
    <row r="299" spans="1:24">
      <c r="A299" s="10" t="s">
        <v>360</v>
      </c>
      <c r="B299" s="34" t="s">
        <v>51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5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27">
        <f t="shared" si="12"/>
        <v>0</v>
      </c>
      <c r="W299" s="28">
        <f t="shared" si="11"/>
        <v>0</v>
      </c>
      <c r="X299" s="9"/>
    </row>
    <row r="300" spans="1:24">
      <c r="A300" s="10" t="s">
        <v>361</v>
      </c>
      <c r="B300" s="34" t="s">
        <v>18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5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27">
        <f t="shared" si="12"/>
        <v>0</v>
      </c>
      <c r="W300" s="28">
        <f t="shared" si="11"/>
        <v>0</v>
      </c>
      <c r="X300" s="9"/>
    </row>
    <row r="301" spans="1:24">
      <c r="A301" s="10" t="s">
        <v>362</v>
      </c>
      <c r="B301" s="34" t="s">
        <v>7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5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7">
        <f t="shared" si="12"/>
        <v>0</v>
      </c>
      <c r="W301" s="28">
        <f t="shared" si="11"/>
        <v>0</v>
      </c>
      <c r="X301" s="9"/>
    </row>
    <row r="302" spans="1:24">
      <c r="A302" s="10" t="s">
        <v>363</v>
      </c>
      <c r="B302" s="34" t="s">
        <v>51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5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529335</v>
      </c>
      <c r="U302" s="13">
        <v>0</v>
      </c>
      <c r="V302" s="27">
        <f t="shared" si="12"/>
        <v>529335</v>
      </c>
      <c r="W302" s="28">
        <f t="shared" si="11"/>
        <v>4.3178463338181601E-4</v>
      </c>
      <c r="X302" s="9"/>
    </row>
    <row r="303" spans="1:24">
      <c r="A303" s="10" t="s">
        <v>364</v>
      </c>
      <c r="B303" s="34" t="s">
        <v>41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5">
        <v>776009</v>
      </c>
      <c r="M303" s="13">
        <v>774623</v>
      </c>
      <c r="N303" s="13">
        <v>782371</v>
      </c>
      <c r="O303" s="13">
        <v>767654</v>
      </c>
      <c r="P303" s="13">
        <v>787141</v>
      </c>
      <c r="Q303" s="13">
        <v>801579</v>
      </c>
      <c r="R303" s="13">
        <v>877172</v>
      </c>
      <c r="S303" s="13">
        <v>916916</v>
      </c>
      <c r="T303" s="13">
        <v>960232</v>
      </c>
      <c r="U303" s="13">
        <v>1018130</v>
      </c>
      <c r="V303" s="27">
        <f t="shared" si="12"/>
        <v>8461827</v>
      </c>
      <c r="W303" s="28">
        <f t="shared" si="11"/>
        <v>6.9024093795712581E-3</v>
      </c>
      <c r="X303" s="9"/>
    </row>
    <row r="304" spans="1:24">
      <c r="A304" s="10" t="s">
        <v>365</v>
      </c>
      <c r="B304" s="34" t="s">
        <v>44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13009</v>
      </c>
      <c r="K304" s="13">
        <v>0</v>
      </c>
      <c r="L304" s="15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27">
        <f t="shared" si="12"/>
        <v>13009</v>
      </c>
      <c r="W304" s="28">
        <f t="shared" si="11"/>
        <v>1.0611590572442866E-5</v>
      </c>
      <c r="X304" s="9"/>
    </row>
    <row r="305" spans="1:24">
      <c r="A305" s="10" t="s">
        <v>366</v>
      </c>
      <c r="B305" s="34" t="s">
        <v>5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5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27">
        <f t="shared" si="12"/>
        <v>0</v>
      </c>
      <c r="W305" s="28">
        <f t="shared" si="11"/>
        <v>0</v>
      </c>
      <c r="X305" s="9"/>
    </row>
    <row r="306" spans="1:24">
      <c r="A306" s="10" t="s">
        <v>367</v>
      </c>
      <c r="B306" s="34" t="s">
        <v>5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5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3760</v>
      </c>
      <c r="T306" s="13">
        <v>0</v>
      </c>
      <c r="U306" s="13">
        <v>0</v>
      </c>
      <c r="V306" s="27">
        <f t="shared" si="12"/>
        <v>3760</v>
      </c>
      <c r="W306" s="28">
        <f t="shared" si="11"/>
        <v>3.0670751443143342E-6</v>
      </c>
      <c r="X306" s="9"/>
    </row>
    <row r="307" spans="1:24">
      <c r="A307" s="10" t="s">
        <v>368</v>
      </c>
      <c r="B307" s="34" t="s">
        <v>5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5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27">
        <f t="shared" si="12"/>
        <v>0</v>
      </c>
      <c r="W307" s="28">
        <f t="shared" si="11"/>
        <v>0</v>
      </c>
      <c r="X307" s="9"/>
    </row>
    <row r="308" spans="1:24">
      <c r="A308" s="10" t="s">
        <v>369</v>
      </c>
      <c r="B308" s="34" t="s">
        <v>8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5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7">
        <f t="shared" si="12"/>
        <v>0</v>
      </c>
      <c r="W308" s="28">
        <f t="shared" si="11"/>
        <v>0</v>
      </c>
      <c r="X308" s="9"/>
    </row>
    <row r="309" spans="1:24">
      <c r="A309" s="10" t="s">
        <v>370</v>
      </c>
      <c r="B309" s="34" t="s">
        <v>67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5">
        <v>0</v>
      </c>
      <c r="M309" s="13">
        <v>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27">
        <f t="shared" si="12"/>
        <v>0</v>
      </c>
      <c r="W309" s="28">
        <f t="shared" si="11"/>
        <v>0</v>
      </c>
      <c r="X309" s="9"/>
    </row>
    <row r="310" spans="1:24">
      <c r="A310" s="10" t="s">
        <v>371</v>
      </c>
      <c r="B310" s="34" t="s">
        <v>8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5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27">
        <f t="shared" si="12"/>
        <v>0</v>
      </c>
      <c r="W310" s="28">
        <f t="shared" si="11"/>
        <v>0</v>
      </c>
      <c r="X310" s="9"/>
    </row>
    <row r="311" spans="1:24">
      <c r="A311" s="10" t="s">
        <v>372</v>
      </c>
      <c r="B311" s="34" t="s">
        <v>8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5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27">
        <f t="shared" si="12"/>
        <v>0</v>
      </c>
      <c r="W311" s="28">
        <f t="shared" si="11"/>
        <v>0</v>
      </c>
      <c r="X311" s="9"/>
    </row>
    <row r="312" spans="1:24">
      <c r="A312" s="10" t="s">
        <v>373</v>
      </c>
      <c r="B312" s="34" t="s">
        <v>12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5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27">
        <f t="shared" si="12"/>
        <v>0</v>
      </c>
      <c r="W312" s="28">
        <f t="shared" si="11"/>
        <v>0</v>
      </c>
      <c r="X312" s="9"/>
    </row>
    <row r="313" spans="1:24">
      <c r="A313" s="10" t="s">
        <v>374</v>
      </c>
      <c r="B313" s="34" t="s">
        <v>17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5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27">
        <f t="shared" si="12"/>
        <v>0</v>
      </c>
      <c r="W313" s="28">
        <f t="shared" si="11"/>
        <v>0</v>
      </c>
      <c r="X313" s="9"/>
    </row>
    <row r="314" spans="1:24">
      <c r="A314" s="10" t="s">
        <v>375</v>
      </c>
      <c r="B314" s="34" t="s">
        <v>63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5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27">
        <f t="shared" si="12"/>
        <v>0</v>
      </c>
      <c r="W314" s="28">
        <f t="shared" si="11"/>
        <v>0</v>
      </c>
      <c r="X314" s="9"/>
    </row>
    <row r="315" spans="1:24">
      <c r="A315" s="10" t="s">
        <v>376</v>
      </c>
      <c r="B315" s="34" t="s">
        <v>65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5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27">
        <f t="shared" si="12"/>
        <v>0</v>
      </c>
      <c r="W315" s="28">
        <f t="shared" si="11"/>
        <v>0</v>
      </c>
      <c r="X315" s="9"/>
    </row>
    <row r="316" spans="1:24">
      <c r="A316" s="10" t="s">
        <v>377</v>
      </c>
      <c r="B316" s="34" t="s">
        <v>44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5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27">
        <f t="shared" si="12"/>
        <v>0</v>
      </c>
      <c r="W316" s="28">
        <f t="shared" si="11"/>
        <v>0</v>
      </c>
      <c r="X316" s="9"/>
    </row>
    <row r="317" spans="1:24">
      <c r="A317" s="10" t="s">
        <v>378</v>
      </c>
      <c r="B317" s="34" t="s">
        <v>53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5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27">
        <f t="shared" si="12"/>
        <v>0</v>
      </c>
      <c r="W317" s="28">
        <f t="shared" si="11"/>
        <v>0</v>
      </c>
      <c r="X317" s="9"/>
    </row>
    <row r="318" spans="1:24">
      <c r="A318" s="10" t="s">
        <v>379</v>
      </c>
      <c r="B318" s="34" t="s">
        <v>29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5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27">
        <f t="shared" si="12"/>
        <v>0</v>
      </c>
      <c r="W318" s="28">
        <f t="shared" si="11"/>
        <v>0</v>
      </c>
      <c r="X318" s="9"/>
    </row>
    <row r="319" spans="1:24">
      <c r="A319" s="10" t="s">
        <v>380</v>
      </c>
      <c r="B319" s="34" t="s">
        <v>8</v>
      </c>
      <c r="C319" s="13">
        <v>1859587</v>
      </c>
      <c r="D319" s="13">
        <v>423705</v>
      </c>
      <c r="E319" s="13">
        <v>487178</v>
      </c>
      <c r="F319" s="13">
        <v>678052</v>
      </c>
      <c r="G319" s="13">
        <v>635640</v>
      </c>
      <c r="H319" s="13">
        <v>728450</v>
      </c>
      <c r="I319" s="13">
        <v>499165</v>
      </c>
      <c r="J319" s="13">
        <v>1913744</v>
      </c>
      <c r="K319" s="13">
        <v>3030742</v>
      </c>
      <c r="L319" s="15">
        <v>429269</v>
      </c>
      <c r="M319" s="13">
        <v>439119</v>
      </c>
      <c r="N319" s="13">
        <v>319256</v>
      </c>
      <c r="O319" s="13">
        <v>663119</v>
      </c>
      <c r="P319" s="13">
        <v>637712</v>
      </c>
      <c r="Q319" s="13">
        <v>716181</v>
      </c>
      <c r="R319" s="13">
        <v>724906</v>
      </c>
      <c r="S319" s="13">
        <v>760320</v>
      </c>
      <c r="T319" s="13">
        <v>740803</v>
      </c>
      <c r="U319" s="13">
        <v>662930</v>
      </c>
      <c r="V319" s="27">
        <f t="shared" si="12"/>
        <v>16349878</v>
      </c>
      <c r="W319" s="28">
        <f t="shared" si="11"/>
        <v>1.333678309212015E-2</v>
      </c>
      <c r="X319" s="9"/>
    </row>
    <row r="320" spans="1:24">
      <c r="A320" s="10" t="s">
        <v>381</v>
      </c>
      <c r="B320" s="34" t="s">
        <v>54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5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  <c r="V320" s="27">
        <f t="shared" si="12"/>
        <v>0</v>
      </c>
      <c r="W320" s="28">
        <f t="shared" si="11"/>
        <v>0</v>
      </c>
      <c r="X320" s="9"/>
    </row>
    <row r="321" spans="1:24">
      <c r="A321" s="10" t="s">
        <v>382</v>
      </c>
      <c r="B321" s="34" t="s">
        <v>55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5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7">
        <f t="shared" si="12"/>
        <v>0</v>
      </c>
      <c r="W321" s="28">
        <f t="shared" si="11"/>
        <v>0</v>
      </c>
      <c r="X321" s="9"/>
    </row>
    <row r="322" spans="1:24">
      <c r="A322" s="10" t="s">
        <v>383</v>
      </c>
      <c r="B322" s="34" t="s">
        <v>8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5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27">
        <f t="shared" si="12"/>
        <v>0</v>
      </c>
      <c r="W322" s="28">
        <f t="shared" si="11"/>
        <v>0</v>
      </c>
      <c r="X322" s="9"/>
    </row>
    <row r="323" spans="1:24">
      <c r="A323" s="10" t="s">
        <v>384</v>
      </c>
      <c r="B323" s="34" t="s">
        <v>30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5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27">
        <f t="shared" si="12"/>
        <v>0</v>
      </c>
      <c r="W323" s="28">
        <f t="shared" si="11"/>
        <v>0</v>
      </c>
      <c r="X323" s="9"/>
    </row>
    <row r="324" spans="1:24">
      <c r="A324" s="10" t="s">
        <v>385</v>
      </c>
      <c r="B324" s="34" t="s">
        <v>65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5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27">
        <f t="shared" si="12"/>
        <v>0</v>
      </c>
      <c r="W324" s="28">
        <f t="shared" si="11"/>
        <v>0</v>
      </c>
      <c r="X324" s="9"/>
    </row>
    <row r="325" spans="1:24">
      <c r="A325" s="10" t="s">
        <v>386</v>
      </c>
      <c r="B325" s="34" t="s">
        <v>65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5">
        <v>0</v>
      </c>
      <c r="M325" s="13">
        <v>0</v>
      </c>
      <c r="N325" s="13">
        <v>0</v>
      </c>
      <c r="O325" s="13">
        <v>81468</v>
      </c>
      <c r="P325" s="13">
        <v>100019</v>
      </c>
      <c r="Q325" s="13">
        <v>66419</v>
      </c>
      <c r="R325" s="13">
        <v>46487</v>
      </c>
      <c r="S325" s="13">
        <v>0</v>
      </c>
      <c r="T325" s="13">
        <v>0</v>
      </c>
      <c r="U325" s="13">
        <v>0</v>
      </c>
      <c r="V325" s="27">
        <f t="shared" si="12"/>
        <v>294393</v>
      </c>
      <c r="W325" s="28">
        <f t="shared" ref="W325:W388" si="13">(V325/V$417)</f>
        <v>2.401397481276941E-4</v>
      </c>
      <c r="X325" s="9"/>
    </row>
    <row r="326" spans="1:24">
      <c r="A326" s="10" t="s">
        <v>387</v>
      </c>
      <c r="B326" s="34" t="s">
        <v>52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5">
        <v>0</v>
      </c>
      <c r="M326" s="13">
        <v>0</v>
      </c>
      <c r="N326" s="13">
        <v>121098</v>
      </c>
      <c r="O326" s="13">
        <v>123279</v>
      </c>
      <c r="P326" s="13">
        <v>125301</v>
      </c>
      <c r="Q326" s="13">
        <v>125237</v>
      </c>
      <c r="R326" s="13">
        <v>126999</v>
      </c>
      <c r="S326" s="13">
        <v>129450</v>
      </c>
      <c r="T326" s="13">
        <v>0</v>
      </c>
      <c r="U326" s="13">
        <v>0</v>
      </c>
      <c r="V326" s="27">
        <f t="shared" ref="V326:V389" si="14">SUM(C326:U326)</f>
        <v>751364</v>
      </c>
      <c r="W326" s="28">
        <f t="shared" si="13"/>
        <v>6.1289623636505202E-4</v>
      </c>
      <c r="X326" s="9"/>
    </row>
    <row r="327" spans="1:24">
      <c r="A327" s="10" t="s">
        <v>388</v>
      </c>
      <c r="B327" s="34" t="s">
        <v>23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5">
        <v>0</v>
      </c>
      <c r="M327" s="13">
        <v>0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27">
        <f t="shared" si="14"/>
        <v>0</v>
      </c>
      <c r="W327" s="28">
        <f t="shared" si="13"/>
        <v>0</v>
      </c>
      <c r="X327" s="9"/>
    </row>
    <row r="328" spans="1:24">
      <c r="A328" s="10" t="s">
        <v>389</v>
      </c>
      <c r="B328" s="34" t="s">
        <v>57</v>
      </c>
      <c r="C328" s="13">
        <v>2137506</v>
      </c>
      <c r="D328" s="13">
        <v>2058711</v>
      </c>
      <c r="E328" s="13">
        <v>3308687</v>
      </c>
      <c r="F328" s="13">
        <v>483523</v>
      </c>
      <c r="G328" s="13">
        <v>51332</v>
      </c>
      <c r="H328" s="13">
        <v>0</v>
      </c>
      <c r="I328" s="13">
        <v>19219609</v>
      </c>
      <c r="J328" s="13">
        <v>0</v>
      </c>
      <c r="K328" s="13">
        <v>220013</v>
      </c>
      <c r="L328" s="15">
        <v>36800</v>
      </c>
      <c r="M328" s="13">
        <v>316742</v>
      </c>
      <c r="N328" s="13">
        <v>236529</v>
      </c>
      <c r="O328" s="13">
        <v>35752</v>
      </c>
      <c r="P328" s="13">
        <v>217203</v>
      </c>
      <c r="Q328" s="13">
        <v>73820</v>
      </c>
      <c r="R328" s="13">
        <v>263092</v>
      </c>
      <c r="S328" s="13">
        <v>74001</v>
      </c>
      <c r="T328" s="13">
        <v>132166</v>
      </c>
      <c r="U328" s="13">
        <v>246686</v>
      </c>
      <c r="V328" s="27">
        <f t="shared" si="14"/>
        <v>29112172</v>
      </c>
      <c r="W328" s="28">
        <f t="shared" si="13"/>
        <v>2.3747132749522268E-2</v>
      </c>
      <c r="X328" s="9"/>
    </row>
    <row r="329" spans="1:24">
      <c r="A329" s="10" t="s">
        <v>390</v>
      </c>
      <c r="B329" s="34" t="s">
        <v>10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5">
        <v>0</v>
      </c>
      <c r="M329" s="13">
        <v>0</v>
      </c>
      <c r="N329" s="13">
        <v>0</v>
      </c>
      <c r="O329" s="13">
        <v>0</v>
      </c>
      <c r="P329" s="13">
        <v>0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  <c r="V329" s="27">
        <f t="shared" si="14"/>
        <v>0</v>
      </c>
      <c r="W329" s="28">
        <f t="shared" si="13"/>
        <v>0</v>
      </c>
      <c r="X329" s="9"/>
    </row>
    <row r="330" spans="1:24">
      <c r="A330" s="10" t="s">
        <v>391</v>
      </c>
      <c r="B330" s="34" t="s">
        <v>20</v>
      </c>
      <c r="C330" s="13">
        <v>0</v>
      </c>
      <c r="D330" s="13">
        <v>0</v>
      </c>
      <c r="E330" s="13">
        <v>0</v>
      </c>
      <c r="F330" s="13"/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5">
        <v>0</v>
      </c>
      <c r="M330" s="13">
        <v>0</v>
      </c>
      <c r="N330" s="13">
        <v>0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0</v>
      </c>
      <c r="V330" s="27">
        <f t="shared" si="14"/>
        <v>0</v>
      </c>
      <c r="W330" s="28">
        <f t="shared" si="13"/>
        <v>0</v>
      </c>
      <c r="X330" s="9"/>
    </row>
    <row r="331" spans="1:24">
      <c r="A331" s="10" t="s">
        <v>392</v>
      </c>
      <c r="B331" s="34" t="s">
        <v>64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5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7">
        <f t="shared" si="14"/>
        <v>0</v>
      </c>
      <c r="W331" s="28">
        <f t="shared" si="13"/>
        <v>0</v>
      </c>
      <c r="X331" s="9"/>
    </row>
    <row r="332" spans="1:24">
      <c r="A332" s="10" t="s">
        <v>393</v>
      </c>
      <c r="B332" s="34" t="s">
        <v>42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5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7">
        <f t="shared" si="14"/>
        <v>0</v>
      </c>
      <c r="W332" s="28">
        <f t="shared" si="13"/>
        <v>0</v>
      </c>
      <c r="X332" s="9"/>
    </row>
    <row r="333" spans="1:24">
      <c r="A333" s="10" t="s">
        <v>394</v>
      </c>
      <c r="B333" s="34" t="s">
        <v>53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5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7">
        <f t="shared" si="14"/>
        <v>0</v>
      </c>
      <c r="W333" s="28">
        <f t="shared" si="13"/>
        <v>0</v>
      </c>
      <c r="X333" s="9"/>
    </row>
    <row r="334" spans="1:24">
      <c r="A334" s="10" t="s">
        <v>395</v>
      </c>
      <c r="B334" s="34" t="s">
        <v>53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5">
        <v>0</v>
      </c>
      <c r="M334" s="13">
        <v>0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27">
        <f t="shared" si="14"/>
        <v>0</v>
      </c>
      <c r="W334" s="28">
        <f t="shared" si="13"/>
        <v>0</v>
      </c>
      <c r="X334" s="9"/>
    </row>
    <row r="335" spans="1:24">
      <c r="A335" s="10" t="s">
        <v>396</v>
      </c>
      <c r="B335" s="34" t="s">
        <v>51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5">
        <v>0</v>
      </c>
      <c r="M335" s="13">
        <v>0</v>
      </c>
      <c r="N335" s="13">
        <v>0</v>
      </c>
      <c r="O335" s="13">
        <v>0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  <c r="V335" s="27">
        <f t="shared" si="14"/>
        <v>0</v>
      </c>
      <c r="W335" s="28">
        <f t="shared" si="13"/>
        <v>0</v>
      </c>
      <c r="X335" s="9"/>
    </row>
    <row r="336" spans="1:24">
      <c r="A336" s="10" t="s">
        <v>397</v>
      </c>
      <c r="B336" s="34" t="s">
        <v>7</v>
      </c>
      <c r="C336" s="13">
        <v>0</v>
      </c>
      <c r="D336" s="13">
        <v>0</v>
      </c>
      <c r="E336" s="13">
        <v>68919</v>
      </c>
      <c r="F336" s="13">
        <v>64017</v>
      </c>
      <c r="G336" s="13">
        <v>72283</v>
      </c>
      <c r="H336" s="13">
        <v>0</v>
      </c>
      <c r="I336" s="13">
        <v>0</v>
      </c>
      <c r="J336" s="13">
        <v>0</v>
      </c>
      <c r="K336" s="13">
        <v>763278</v>
      </c>
      <c r="L336" s="15">
        <v>785466</v>
      </c>
      <c r="M336" s="13">
        <v>907419</v>
      </c>
      <c r="N336" s="13">
        <v>894919</v>
      </c>
      <c r="O336" s="13">
        <v>932025</v>
      </c>
      <c r="P336" s="13">
        <v>1072130</v>
      </c>
      <c r="Q336" s="13">
        <v>1112707</v>
      </c>
      <c r="R336" s="13">
        <v>1517676</v>
      </c>
      <c r="S336" s="13">
        <v>1177431</v>
      </c>
      <c r="T336" s="13">
        <v>1247926</v>
      </c>
      <c r="U336" s="13">
        <v>0</v>
      </c>
      <c r="V336" s="27">
        <f t="shared" si="14"/>
        <v>10616196</v>
      </c>
      <c r="W336" s="28">
        <f t="shared" si="13"/>
        <v>8.6597528932896971E-3</v>
      </c>
      <c r="X336" s="9"/>
    </row>
    <row r="337" spans="1:24">
      <c r="A337" s="10" t="s">
        <v>398</v>
      </c>
      <c r="B337" s="34" t="s">
        <v>51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5">
        <v>0</v>
      </c>
      <c r="M337" s="13">
        <v>0</v>
      </c>
      <c r="N337" s="13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27">
        <f t="shared" si="14"/>
        <v>0</v>
      </c>
      <c r="W337" s="28">
        <f t="shared" si="13"/>
        <v>0</v>
      </c>
      <c r="X337" s="9"/>
    </row>
    <row r="338" spans="1:24">
      <c r="A338" s="10" t="s">
        <v>399</v>
      </c>
      <c r="B338" s="34" t="s">
        <v>53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5">
        <v>0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27">
        <f t="shared" si="14"/>
        <v>0</v>
      </c>
      <c r="W338" s="28">
        <f t="shared" si="13"/>
        <v>0</v>
      </c>
      <c r="X338" s="9"/>
    </row>
    <row r="339" spans="1:24">
      <c r="A339" s="10" t="s">
        <v>400</v>
      </c>
      <c r="B339" s="34" t="s">
        <v>52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5">
        <v>0</v>
      </c>
      <c r="M339" s="13">
        <v>0</v>
      </c>
      <c r="N339" s="13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27">
        <f t="shared" si="14"/>
        <v>0</v>
      </c>
      <c r="W339" s="28">
        <f t="shared" si="13"/>
        <v>0</v>
      </c>
      <c r="X339" s="9"/>
    </row>
    <row r="340" spans="1:24">
      <c r="A340" s="10" t="s">
        <v>401</v>
      </c>
      <c r="B340" s="34" t="s">
        <v>60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3746409</v>
      </c>
      <c r="I340" s="13">
        <v>0</v>
      </c>
      <c r="J340" s="13">
        <v>0</v>
      </c>
      <c r="K340" s="13">
        <v>0</v>
      </c>
      <c r="L340" s="15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27">
        <f t="shared" si="14"/>
        <v>3746409</v>
      </c>
      <c r="W340" s="28">
        <f t="shared" si="13"/>
        <v>3.0559888096637023E-3</v>
      </c>
      <c r="X340" s="9"/>
    </row>
    <row r="341" spans="1:24">
      <c r="A341" s="10" t="s">
        <v>402</v>
      </c>
      <c r="B341" s="34" t="s">
        <v>36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5">
        <v>3000</v>
      </c>
      <c r="M341" s="13">
        <v>0</v>
      </c>
      <c r="N341" s="13">
        <v>3000</v>
      </c>
      <c r="O341" s="13">
        <v>0</v>
      </c>
      <c r="P341" s="13">
        <v>0</v>
      </c>
      <c r="Q341" s="13">
        <v>2500</v>
      </c>
      <c r="R341" s="13">
        <v>0</v>
      </c>
      <c r="S341" s="13">
        <v>2500</v>
      </c>
      <c r="T341" s="13">
        <v>0</v>
      </c>
      <c r="U341" s="13">
        <v>0</v>
      </c>
      <c r="V341" s="27">
        <f t="shared" si="14"/>
        <v>11000</v>
      </c>
      <c r="W341" s="28">
        <f t="shared" si="13"/>
        <v>8.9728262200685306E-6</v>
      </c>
      <c r="X341" s="9"/>
    </row>
    <row r="342" spans="1:24">
      <c r="A342" s="10" t="s">
        <v>59</v>
      </c>
      <c r="B342" s="34" t="s">
        <v>59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5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27">
        <f t="shared" si="14"/>
        <v>0</v>
      </c>
      <c r="W342" s="28">
        <f t="shared" si="13"/>
        <v>0</v>
      </c>
      <c r="X342" s="9"/>
    </row>
    <row r="343" spans="1:24">
      <c r="A343" s="10" t="s">
        <v>403</v>
      </c>
      <c r="B343" s="34" t="s">
        <v>7</v>
      </c>
      <c r="C343" s="13">
        <v>163701</v>
      </c>
      <c r="D343" s="13">
        <v>165153</v>
      </c>
      <c r="E343" s="13">
        <v>223464</v>
      </c>
      <c r="F343" s="13">
        <v>204290</v>
      </c>
      <c r="G343" s="13">
        <v>260711</v>
      </c>
      <c r="H343" s="13">
        <v>317558</v>
      </c>
      <c r="I343" s="13">
        <v>312549</v>
      </c>
      <c r="J343" s="13">
        <v>313291</v>
      </c>
      <c r="K343" s="13">
        <v>313865</v>
      </c>
      <c r="L343" s="15">
        <v>314943</v>
      </c>
      <c r="M343" s="13">
        <v>498441</v>
      </c>
      <c r="N343" s="13">
        <v>497595</v>
      </c>
      <c r="O343" s="13">
        <v>423321</v>
      </c>
      <c r="P343" s="13">
        <v>498715</v>
      </c>
      <c r="Q343" s="13">
        <v>967636</v>
      </c>
      <c r="R343" s="13">
        <v>954168</v>
      </c>
      <c r="S343" s="13">
        <v>962864</v>
      </c>
      <c r="T343" s="13">
        <v>965443</v>
      </c>
      <c r="U343" s="13">
        <v>969670</v>
      </c>
      <c r="V343" s="27">
        <f t="shared" si="14"/>
        <v>9327378</v>
      </c>
      <c r="W343" s="28">
        <f t="shared" si="13"/>
        <v>7.6084492620809435E-3</v>
      </c>
      <c r="X343" s="9"/>
    </row>
    <row r="344" spans="1:24">
      <c r="A344" s="10" t="s">
        <v>404</v>
      </c>
      <c r="B344" s="34" t="s">
        <v>8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5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27">
        <f t="shared" si="14"/>
        <v>0</v>
      </c>
      <c r="W344" s="28">
        <f t="shared" si="13"/>
        <v>0</v>
      </c>
      <c r="X344" s="9"/>
    </row>
    <row r="345" spans="1:24">
      <c r="A345" s="10" t="s">
        <v>405</v>
      </c>
      <c r="B345" s="34" t="s">
        <v>31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5">
        <v>0</v>
      </c>
      <c r="M345" s="13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27">
        <f t="shared" si="14"/>
        <v>0</v>
      </c>
      <c r="W345" s="28">
        <f t="shared" si="13"/>
        <v>0</v>
      </c>
      <c r="X345" s="9"/>
    </row>
    <row r="346" spans="1:24">
      <c r="A346" s="10" t="s">
        <v>406</v>
      </c>
      <c r="B346" s="34" t="s">
        <v>28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5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  <c r="V346" s="27">
        <f t="shared" si="14"/>
        <v>0</v>
      </c>
      <c r="W346" s="28">
        <f t="shared" si="13"/>
        <v>0</v>
      </c>
      <c r="X346" s="9"/>
    </row>
    <row r="347" spans="1:24">
      <c r="A347" s="10" t="s">
        <v>60</v>
      </c>
      <c r="B347" s="34" t="s">
        <v>53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5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7">
        <f t="shared" si="14"/>
        <v>0</v>
      </c>
      <c r="W347" s="28">
        <f t="shared" si="13"/>
        <v>0</v>
      </c>
      <c r="X347" s="9"/>
    </row>
    <row r="348" spans="1:24">
      <c r="A348" s="10" t="s">
        <v>407</v>
      </c>
      <c r="B348" s="34" t="s">
        <v>43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5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27">
        <f t="shared" si="14"/>
        <v>0</v>
      </c>
      <c r="W348" s="28">
        <f t="shared" si="13"/>
        <v>0</v>
      </c>
      <c r="X348" s="9"/>
    </row>
    <row r="349" spans="1:24">
      <c r="A349" s="10" t="s">
        <v>408</v>
      </c>
      <c r="B349" s="34" t="s">
        <v>47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5">
        <v>0</v>
      </c>
      <c r="M349" s="13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7">
        <f t="shared" si="14"/>
        <v>0</v>
      </c>
      <c r="W349" s="28">
        <f t="shared" si="13"/>
        <v>0</v>
      </c>
      <c r="X349" s="9"/>
    </row>
    <row r="350" spans="1:24">
      <c r="A350" s="10" t="s">
        <v>409</v>
      </c>
      <c r="B350" s="34" t="s">
        <v>32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5">
        <v>0</v>
      </c>
      <c r="M350" s="13">
        <v>0</v>
      </c>
      <c r="N350" s="13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27">
        <f t="shared" si="14"/>
        <v>0</v>
      </c>
      <c r="W350" s="28">
        <f t="shared" si="13"/>
        <v>0</v>
      </c>
      <c r="X350" s="9"/>
    </row>
    <row r="351" spans="1:24">
      <c r="A351" s="10" t="s">
        <v>410</v>
      </c>
      <c r="B351" s="34" t="s">
        <v>66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5">
        <v>0</v>
      </c>
      <c r="M351" s="13">
        <v>0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27">
        <f t="shared" si="14"/>
        <v>0</v>
      </c>
      <c r="W351" s="28">
        <f t="shared" si="13"/>
        <v>0</v>
      </c>
      <c r="X351" s="9"/>
    </row>
    <row r="352" spans="1:24">
      <c r="A352" s="10" t="s">
        <v>411</v>
      </c>
      <c r="B352" s="34" t="s">
        <v>51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5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27">
        <f t="shared" si="14"/>
        <v>0</v>
      </c>
      <c r="W352" s="28">
        <f t="shared" si="13"/>
        <v>0</v>
      </c>
      <c r="X352" s="9"/>
    </row>
    <row r="353" spans="1:24">
      <c r="A353" s="10" t="s">
        <v>412</v>
      </c>
      <c r="B353" s="34" t="s">
        <v>65</v>
      </c>
      <c r="C353" s="13"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5">
        <v>0</v>
      </c>
      <c r="M353" s="13">
        <v>0</v>
      </c>
      <c r="N353" s="13">
        <v>0</v>
      </c>
      <c r="O353" s="13">
        <v>0</v>
      </c>
      <c r="P353" s="13">
        <v>0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27">
        <f t="shared" si="14"/>
        <v>0</v>
      </c>
      <c r="W353" s="28">
        <f t="shared" si="13"/>
        <v>0</v>
      </c>
      <c r="X353" s="9"/>
    </row>
    <row r="354" spans="1:24">
      <c r="A354" s="10" t="s">
        <v>413</v>
      </c>
      <c r="B354" s="34" t="s">
        <v>44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27344</v>
      </c>
      <c r="L354" s="15">
        <v>2500</v>
      </c>
      <c r="M354" s="13">
        <v>3000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7">
        <f t="shared" si="14"/>
        <v>32844</v>
      </c>
      <c r="W354" s="28">
        <f t="shared" si="13"/>
        <v>2.679122767017553E-5</v>
      </c>
      <c r="X354" s="9"/>
    </row>
    <row r="355" spans="1:24">
      <c r="A355" s="10" t="s">
        <v>414</v>
      </c>
      <c r="B355" s="34" t="s">
        <v>51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5">
        <v>0</v>
      </c>
      <c r="M355" s="13">
        <v>0</v>
      </c>
      <c r="N355" s="13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27">
        <f t="shared" si="14"/>
        <v>0</v>
      </c>
      <c r="W355" s="28">
        <f t="shared" si="13"/>
        <v>0</v>
      </c>
      <c r="X355" s="9"/>
    </row>
    <row r="356" spans="1:24">
      <c r="A356" s="10" t="s">
        <v>415</v>
      </c>
      <c r="B356" s="34" t="s">
        <v>53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5">
        <v>0</v>
      </c>
      <c r="M356" s="13">
        <v>0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27">
        <f t="shared" si="14"/>
        <v>0</v>
      </c>
      <c r="W356" s="28">
        <f t="shared" si="13"/>
        <v>0</v>
      </c>
      <c r="X356" s="9"/>
    </row>
    <row r="357" spans="1:24">
      <c r="A357" s="10" t="s">
        <v>416</v>
      </c>
      <c r="B357" s="34" t="s">
        <v>8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5">
        <v>0</v>
      </c>
      <c r="M357" s="13">
        <v>0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7">
        <f t="shared" si="14"/>
        <v>0</v>
      </c>
      <c r="W357" s="28">
        <f t="shared" si="13"/>
        <v>0</v>
      </c>
      <c r="X357" s="9"/>
    </row>
    <row r="358" spans="1:24">
      <c r="A358" s="10" t="s">
        <v>417</v>
      </c>
      <c r="B358" s="34" t="s">
        <v>5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5">
        <v>0</v>
      </c>
      <c r="M358" s="13">
        <v>0</v>
      </c>
      <c r="N358" s="13">
        <v>0</v>
      </c>
      <c r="O358" s="13">
        <v>0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27">
        <f t="shared" si="14"/>
        <v>0</v>
      </c>
      <c r="W358" s="28">
        <f t="shared" si="13"/>
        <v>0</v>
      </c>
      <c r="X358" s="9"/>
    </row>
    <row r="359" spans="1:24">
      <c r="A359" s="10" t="s">
        <v>418</v>
      </c>
      <c r="B359" s="34" t="s">
        <v>56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5">
        <v>0</v>
      </c>
      <c r="M359" s="13">
        <v>0</v>
      </c>
      <c r="N359" s="13">
        <v>0</v>
      </c>
      <c r="O359" s="13">
        <v>0</v>
      </c>
      <c r="P359" s="13">
        <v>0</v>
      </c>
      <c r="Q359" s="13">
        <v>0</v>
      </c>
      <c r="R359" s="13">
        <v>0</v>
      </c>
      <c r="S359" s="13">
        <v>0</v>
      </c>
      <c r="T359" s="13">
        <v>44910</v>
      </c>
      <c r="U359" s="13">
        <v>17863</v>
      </c>
      <c r="V359" s="27">
        <f t="shared" si="14"/>
        <v>62773</v>
      </c>
      <c r="W359" s="28">
        <f t="shared" si="13"/>
        <v>5.1204656392032904E-5</v>
      </c>
      <c r="X359" s="9"/>
    </row>
    <row r="360" spans="1:24">
      <c r="A360" s="10" t="s">
        <v>419</v>
      </c>
      <c r="B360" s="34" t="s">
        <v>56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5">
        <v>0</v>
      </c>
      <c r="M360" s="13">
        <v>0</v>
      </c>
      <c r="N360" s="13">
        <v>0</v>
      </c>
      <c r="O360" s="13">
        <v>0</v>
      </c>
      <c r="P360" s="13">
        <v>5412</v>
      </c>
      <c r="Q360" s="13">
        <v>9900</v>
      </c>
      <c r="R360" s="13">
        <v>13163</v>
      </c>
      <c r="S360" s="13">
        <v>10163</v>
      </c>
      <c r="T360" s="13">
        <v>3275</v>
      </c>
      <c r="U360" s="13">
        <v>0</v>
      </c>
      <c r="V360" s="27">
        <f t="shared" si="14"/>
        <v>41913</v>
      </c>
      <c r="W360" s="28">
        <f t="shared" si="13"/>
        <v>3.4188915032884762E-5</v>
      </c>
      <c r="X360" s="9"/>
    </row>
    <row r="361" spans="1:24">
      <c r="A361" s="10" t="s">
        <v>420</v>
      </c>
      <c r="B361" s="34" t="s">
        <v>50</v>
      </c>
      <c r="C361" s="13">
        <v>0</v>
      </c>
      <c r="D361" s="13">
        <v>0</v>
      </c>
      <c r="E361" s="13">
        <v>0</v>
      </c>
      <c r="F361" s="13">
        <v>1324449</v>
      </c>
      <c r="G361" s="13">
        <v>1373985</v>
      </c>
      <c r="H361" s="13">
        <v>1397416</v>
      </c>
      <c r="I361" s="13">
        <v>1471876</v>
      </c>
      <c r="J361" s="13">
        <v>1531451</v>
      </c>
      <c r="K361" s="13">
        <v>1580340</v>
      </c>
      <c r="L361" s="15">
        <v>1544259</v>
      </c>
      <c r="M361" s="13">
        <v>1675477</v>
      </c>
      <c r="N361" s="13">
        <v>1777726</v>
      </c>
      <c r="O361" s="13">
        <v>1805823</v>
      </c>
      <c r="P361" s="13">
        <v>1891786</v>
      </c>
      <c r="Q361" s="13">
        <v>2012811</v>
      </c>
      <c r="R361" s="13">
        <v>2117194</v>
      </c>
      <c r="S361" s="13">
        <v>0</v>
      </c>
      <c r="T361" s="13">
        <v>0</v>
      </c>
      <c r="U361" s="13">
        <v>2339910</v>
      </c>
      <c r="V361" s="27">
        <f t="shared" si="14"/>
        <v>23844503</v>
      </c>
      <c r="W361" s="28">
        <f t="shared" si="13"/>
        <v>1.945023470208207E-2</v>
      </c>
      <c r="X361" s="9"/>
    </row>
    <row r="362" spans="1:24">
      <c r="A362" s="10" t="s">
        <v>421</v>
      </c>
      <c r="B362" s="34" t="s">
        <v>52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5">
        <v>0</v>
      </c>
      <c r="M362" s="13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7">
        <f t="shared" si="14"/>
        <v>0</v>
      </c>
      <c r="W362" s="28">
        <f t="shared" si="13"/>
        <v>0</v>
      </c>
      <c r="X362" s="9"/>
    </row>
    <row r="363" spans="1:24">
      <c r="A363" s="10" t="s">
        <v>422</v>
      </c>
      <c r="B363" s="34" t="s">
        <v>57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5">
        <v>0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7">
        <f t="shared" si="14"/>
        <v>0</v>
      </c>
      <c r="W363" s="28">
        <f t="shared" si="13"/>
        <v>0</v>
      </c>
      <c r="X363" s="9"/>
    </row>
    <row r="364" spans="1:24">
      <c r="A364" s="10" t="s">
        <v>423</v>
      </c>
      <c r="B364" s="34" t="s">
        <v>66</v>
      </c>
      <c r="C364" s="13"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5">
        <v>0</v>
      </c>
      <c r="M364" s="13">
        <v>0</v>
      </c>
      <c r="N364" s="13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27">
        <f t="shared" si="14"/>
        <v>0</v>
      </c>
      <c r="W364" s="28">
        <f t="shared" si="13"/>
        <v>0</v>
      </c>
      <c r="X364" s="9"/>
    </row>
    <row r="365" spans="1:24">
      <c r="A365" s="10" t="s">
        <v>424</v>
      </c>
      <c r="B365" s="34" t="s">
        <v>53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5">
        <v>0</v>
      </c>
      <c r="M365" s="13">
        <v>0</v>
      </c>
      <c r="N365" s="13">
        <v>0</v>
      </c>
      <c r="O365" s="13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27">
        <f t="shared" si="14"/>
        <v>0</v>
      </c>
      <c r="W365" s="28">
        <f t="shared" si="13"/>
        <v>0</v>
      </c>
      <c r="X365" s="9"/>
    </row>
    <row r="366" spans="1:24">
      <c r="A366" s="10" t="s">
        <v>425</v>
      </c>
      <c r="B366" s="34" t="s">
        <v>53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5">
        <v>0</v>
      </c>
      <c r="M366" s="13">
        <v>0</v>
      </c>
      <c r="N366" s="13">
        <v>0</v>
      </c>
      <c r="O366" s="13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0</v>
      </c>
      <c r="U366" s="13">
        <v>0</v>
      </c>
      <c r="V366" s="27">
        <f t="shared" si="14"/>
        <v>0</v>
      </c>
      <c r="W366" s="28">
        <f t="shared" si="13"/>
        <v>0</v>
      </c>
      <c r="X366" s="9"/>
    </row>
    <row r="367" spans="1:24">
      <c r="A367" s="10" t="s">
        <v>426</v>
      </c>
      <c r="B367" s="34" t="s">
        <v>6</v>
      </c>
      <c r="C367" s="13"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5">
        <v>0</v>
      </c>
      <c r="M367" s="13">
        <v>0</v>
      </c>
      <c r="N367" s="13">
        <v>0</v>
      </c>
      <c r="O367" s="13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27">
        <f t="shared" si="14"/>
        <v>0</v>
      </c>
      <c r="W367" s="28">
        <f t="shared" si="13"/>
        <v>0</v>
      </c>
      <c r="X367" s="9"/>
    </row>
    <row r="368" spans="1:24">
      <c r="A368" s="10" t="s">
        <v>427</v>
      </c>
      <c r="B368" s="34" t="s">
        <v>43</v>
      </c>
      <c r="C368" s="13">
        <v>348272</v>
      </c>
      <c r="D368" s="13">
        <v>368460</v>
      </c>
      <c r="E368" s="13">
        <v>566283</v>
      </c>
      <c r="F368" s="13">
        <v>602571</v>
      </c>
      <c r="G368" s="13">
        <v>568335</v>
      </c>
      <c r="H368" s="13">
        <v>529262</v>
      </c>
      <c r="I368" s="13">
        <v>587564</v>
      </c>
      <c r="J368" s="13">
        <v>603679</v>
      </c>
      <c r="K368" s="13">
        <v>616722</v>
      </c>
      <c r="L368" s="15">
        <v>0</v>
      </c>
      <c r="M368" s="13">
        <v>762610</v>
      </c>
      <c r="N368" s="13">
        <v>740192</v>
      </c>
      <c r="O368" s="13">
        <v>707603</v>
      </c>
      <c r="P368" s="13">
        <v>758760</v>
      </c>
      <c r="Q368" s="13">
        <v>749554</v>
      </c>
      <c r="R368" s="13">
        <v>803639</v>
      </c>
      <c r="S368" s="13">
        <v>1236773</v>
      </c>
      <c r="T368" s="13">
        <v>1199685.1399999999</v>
      </c>
      <c r="U368" s="13">
        <v>1306273</v>
      </c>
      <c r="V368" s="27">
        <f t="shared" si="14"/>
        <v>13056237.140000001</v>
      </c>
      <c r="W368" s="28">
        <f t="shared" si="13"/>
        <v>1.065012244956587E-2</v>
      </c>
      <c r="X368" s="9"/>
    </row>
    <row r="369" spans="1:24">
      <c r="A369" s="10" t="s">
        <v>428</v>
      </c>
      <c r="B369" s="34" t="s">
        <v>44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5">
        <v>0</v>
      </c>
      <c r="M369" s="13">
        <v>0</v>
      </c>
      <c r="N369" s="13">
        <v>0</v>
      </c>
      <c r="O369" s="13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27">
        <f t="shared" si="14"/>
        <v>0</v>
      </c>
      <c r="W369" s="28">
        <f t="shared" si="13"/>
        <v>0</v>
      </c>
      <c r="X369" s="9"/>
    </row>
    <row r="370" spans="1:24">
      <c r="A370" s="10" t="s">
        <v>429</v>
      </c>
      <c r="B370" s="34" t="s">
        <v>8</v>
      </c>
      <c r="C370" s="13">
        <v>153154</v>
      </c>
      <c r="D370" s="13">
        <v>153142</v>
      </c>
      <c r="E370" s="13">
        <v>161604</v>
      </c>
      <c r="F370" s="13">
        <v>170265</v>
      </c>
      <c r="G370" s="13">
        <v>178433</v>
      </c>
      <c r="H370" s="13">
        <v>175078</v>
      </c>
      <c r="I370" s="13">
        <v>175689</v>
      </c>
      <c r="J370" s="13">
        <v>178435</v>
      </c>
      <c r="K370" s="13">
        <v>1068927</v>
      </c>
      <c r="L370" s="15">
        <v>1109183</v>
      </c>
      <c r="M370" s="13">
        <v>1141180</v>
      </c>
      <c r="N370" s="13">
        <v>1163315</v>
      </c>
      <c r="O370" s="13">
        <v>1128378</v>
      </c>
      <c r="P370" s="13">
        <v>1149864</v>
      </c>
      <c r="Q370" s="13">
        <v>1164656</v>
      </c>
      <c r="R370" s="13">
        <v>1202641</v>
      </c>
      <c r="S370" s="13">
        <v>1232920</v>
      </c>
      <c r="T370" s="13">
        <v>1267047</v>
      </c>
      <c r="U370" s="13">
        <v>1319791</v>
      </c>
      <c r="V370" s="27">
        <f t="shared" si="14"/>
        <v>14293702</v>
      </c>
      <c r="W370" s="28">
        <f t="shared" si="13"/>
        <v>1.1659536735222364E-2</v>
      </c>
      <c r="X370" s="9"/>
    </row>
    <row r="371" spans="1:24">
      <c r="A371" s="10" t="s">
        <v>430</v>
      </c>
      <c r="B371" s="34" t="s">
        <v>44</v>
      </c>
      <c r="C371" s="13">
        <v>115407</v>
      </c>
      <c r="D371" s="13">
        <v>115324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5">
        <v>0</v>
      </c>
      <c r="M371" s="13">
        <v>0</v>
      </c>
      <c r="N371" s="13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93461</v>
      </c>
      <c r="U371" s="13">
        <v>0</v>
      </c>
      <c r="V371" s="27">
        <f t="shared" si="14"/>
        <v>324192</v>
      </c>
      <c r="W371" s="28">
        <f t="shared" si="13"/>
        <v>2.6444713435785976E-4</v>
      </c>
      <c r="X371" s="9"/>
    </row>
    <row r="372" spans="1:24">
      <c r="A372" s="10" t="s">
        <v>431</v>
      </c>
      <c r="B372" s="34" t="s">
        <v>44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5">
        <v>0</v>
      </c>
      <c r="M372" s="13">
        <v>0</v>
      </c>
      <c r="N372" s="13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27">
        <f t="shared" si="14"/>
        <v>0</v>
      </c>
      <c r="W372" s="28">
        <f t="shared" si="13"/>
        <v>0</v>
      </c>
      <c r="X372" s="9"/>
    </row>
    <row r="373" spans="1:24">
      <c r="A373" s="10" t="s">
        <v>432</v>
      </c>
      <c r="B373" s="34" t="s">
        <v>37</v>
      </c>
      <c r="C373" s="13"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5">
        <v>0</v>
      </c>
      <c r="M373" s="13">
        <v>0</v>
      </c>
      <c r="N373" s="13">
        <v>0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3">
        <v>11499000</v>
      </c>
      <c r="U373" s="13">
        <v>0</v>
      </c>
      <c r="V373" s="27">
        <f t="shared" si="14"/>
        <v>11499000</v>
      </c>
      <c r="W373" s="28">
        <f t="shared" si="13"/>
        <v>9.3798662458698216E-3</v>
      </c>
      <c r="X373" s="9"/>
    </row>
    <row r="374" spans="1:24">
      <c r="A374" s="10" t="s">
        <v>433</v>
      </c>
      <c r="B374" s="34" t="s">
        <v>8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5">
        <v>0</v>
      </c>
      <c r="M374" s="13">
        <v>0</v>
      </c>
      <c r="N374" s="13">
        <v>0</v>
      </c>
      <c r="O374" s="13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  <c r="V374" s="27">
        <f t="shared" si="14"/>
        <v>0</v>
      </c>
      <c r="W374" s="28">
        <f t="shared" si="13"/>
        <v>0</v>
      </c>
      <c r="X374" s="9"/>
    </row>
    <row r="375" spans="1:24">
      <c r="A375" s="10" t="s">
        <v>434</v>
      </c>
      <c r="B375" s="34" t="s">
        <v>29</v>
      </c>
      <c r="C375" s="13"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5">
        <v>0</v>
      </c>
      <c r="M375" s="13">
        <v>0</v>
      </c>
      <c r="N375" s="13">
        <v>0</v>
      </c>
      <c r="O375" s="13">
        <v>0</v>
      </c>
      <c r="P375" s="13">
        <v>0</v>
      </c>
      <c r="Q375" s="13">
        <v>0</v>
      </c>
      <c r="R375" s="13">
        <v>0</v>
      </c>
      <c r="S375" s="13">
        <v>0</v>
      </c>
      <c r="T375" s="13">
        <v>0</v>
      </c>
      <c r="U375" s="13">
        <v>0</v>
      </c>
      <c r="V375" s="27">
        <f t="shared" si="14"/>
        <v>0</v>
      </c>
      <c r="W375" s="28">
        <f t="shared" si="13"/>
        <v>0</v>
      </c>
      <c r="X375" s="9"/>
    </row>
    <row r="376" spans="1:24">
      <c r="A376" s="10" t="s">
        <v>435</v>
      </c>
      <c r="B376" s="34" t="s">
        <v>53</v>
      </c>
      <c r="C376" s="13"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5">
        <v>0</v>
      </c>
      <c r="M376" s="13">
        <v>0</v>
      </c>
      <c r="N376" s="13">
        <v>0</v>
      </c>
      <c r="O376" s="13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27">
        <f t="shared" si="14"/>
        <v>0</v>
      </c>
      <c r="W376" s="28">
        <f t="shared" si="13"/>
        <v>0</v>
      </c>
      <c r="X376" s="9"/>
    </row>
    <row r="377" spans="1:24">
      <c r="A377" s="10" t="s">
        <v>436</v>
      </c>
      <c r="B377" s="34" t="s">
        <v>35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5">
        <v>0</v>
      </c>
      <c r="M377" s="13">
        <v>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27">
        <f t="shared" si="14"/>
        <v>0</v>
      </c>
      <c r="W377" s="28">
        <f t="shared" si="13"/>
        <v>0</v>
      </c>
      <c r="X377" s="9"/>
    </row>
    <row r="378" spans="1:24">
      <c r="A378" s="10" t="s">
        <v>437</v>
      </c>
      <c r="B378" s="34" t="s">
        <v>29</v>
      </c>
      <c r="C378" s="13"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5">
        <v>0</v>
      </c>
      <c r="M378" s="13">
        <v>0</v>
      </c>
      <c r="N378" s="13">
        <v>0</v>
      </c>
      <c r="O378" s="13">
        <v>0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3">
        <v>0</v>
      </c>
      <c r="V378" s="27">
        <f t="shared" si="14"/>
        <v>0</v>
      </c>
      <c r="W378" s="28">
        <f t="shared" si="13"/>
        <v>0</v>
      </c>
      <c r="X378" s="9"/>
    </row>
    <row r="379" spans="1:24">
      <c r="A379" s="10" t="s">
        <v>438</v>
      </c>
      <c r="B379" s="34" t="s">
        <v>51</v>
      </c>
      <c r="C379" s="13">
        <v>1452</v>
      </c>
      <c r="D379" s="13">
        <v>588</v>
      </c>
      <c r="E379" s="13">
        <v>580</v>
      </c>
      <c r="F379" s="13">
        <v>696</v>
      </c>
      <c r="G379" s="13">
        <v>376</v>
      </c>
      <c r="H379" s="13">
        <v>956</v>
      </c>
      <c r="I379" s="13">
        <v>472</v>
      </c>
      <c r="J379" s="13">
        <v>1322</v>
      </c>
      <c r="K379" s="13">
        <v>2336</v>
      </c>
      <c r="L379" s="15">
        <v>1826</v>
      </c>
      <c r="M379" s="13">
        <v>1974</v>
      </c>
      <c r="N379" s="13">
        <v>2369</v>
      </c>
      <c r="O379" s="13">
        <v>1098</v>
      </c>
      <c r="P379" s="13">
        <v>385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27">
        <f t="shared" si="14"/>
        <v>16430</v>
      </c>
      <c r="W379" s="28">
        <f t="shared" si="13"/>
        <v>1.3402139526884178E-5</v>
      </c>
      <c r="X379" s="9"/>
    </row>
    <row r="380" spans="1:24">
      <c r="A380" s="10" t="s">
        <v>439</v>
      </c>
      <c r="B380" s="34" t="s">
        <v>7</v>
      </c>
      <c r="C380" s="13">
        <v>1723023</v>
      </c>
      <c r="D380" s="13">
        <v>1691962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45394</v>
      </c>
      <c r="K380" s="13">
        <v>0</v>
      </c>
      <c r="L380" s="15">
        <v>0</v>
      </c>
      <c r="M380" s="13">
        <v>0</v>
      </c>
      <c r="N380" s="13">
        <v>0</v>
      </c>
      <c r="O380" s="13">
        <v>0</v>
      </c>
      <c r="P380" s="13">
        <v>48538</v>
      </c>
      <c r="Q380" s="13">
        <v>49179</v>
      </c>
      <c r="R380" s="13">
        <v>48824</v>
      </c>
      <c r="S380" s="13">
        <v>48722</v>
      </c>
      <c r="T380" s="13">
        <v>48997</v>
      </c>
      <c r="U380" s="13">
        <v>50077</v>
      </c>
      <c r="V380" s="27">
        <f t="shared" si="14"/>
        <v>3754716</v>
      </c>
      <c r="W380" s="28">
        <f t="shared" si="13"/>
        <v>3.0627649248828031E-3</v>
      </c>
      <c r="X380" s="9"/>
    </row>
    <row r="381" spans="1:24">
      <c r="A381" s="10" t="s">
        <v>440</v>
      </c>
      <c r="B381" s="34" t="s">
        <v>53</v>
      </c>
      <c r="C381" s="13">
        <v>150716</v>
      </c>
      <c r="D381" s="13">
        <v>168537</v>
      </c>
      <c r="E381" s="13">
        <v>266163</v>
      </c>
      <c r="F381" s="13">
        <v>261268</v>
      </c>
      <c r="G381" s="13">
        <v>328367</v>
      </c>
      <c r="H381" s="13">
        <v>362495</v>
      </c>
      <c r="I381" s="13">
        <v>432692</v>
      </c>
      <c r="J381" s="13">
        <v>538998</v>
      </c>
      <c r="K381" s="13">
        <v>592602</v>
      </c>
      <c r="L381" s="15">
        <v>643715</v>
      </c>
      <c r="M381" s="13">
        <v>0</v>
      </c>
      <c r="N381" s="13">
        <v>824567</v>
      </c>
      <c r="O381" s="13">
        <v>925342</v>
      </c>
      <c r="P381" s="13">
        <v>1001068</v>
      </c>
      <c r="Q381" s="13">
        <v>1119167</v>
      </c>
      <c r="R381" s="13">
        <v>1235790</v>
      </c>
      <c r="S381" s="13">
        <v>1354834</v>
      </c>
      <c r="T381" s="13">
        <v>1483183</v>
      </c>
      <c r="U381" s="13">
        <v>1625795</v>
      </c>
      <c r="V381" s="27">
        <f t="shared" si="14"/>
        <v>13315299</v>
      </c>
      <c r="W381" s="28">
        <f t="shared" si="13"/>
        <v>1.0861442181386571E-2</v>
      </c>
      <c r="X381" s="9"/>
    </row>
    <row r="382" spans="1:24">
      <c r="A382" s="10" t="s">
        <v>441</v>
      </c>
      <c r="B382" s="34" t="s">
        <v>21</v>
      </c>
      <c r="C382" s="13"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5">
        <v>0</v>
      </c>
      <c r="M382" s="13">
        <v>0</v>
      </c>
      <c r="N382" s="13">
        <v>0</v>
      </c>
      <c r="O382" s="13">
        <v>0</v>
      </c>
      <c r="P382" s="13">
        <v>0</v>
      </c>
      <c r="Q382" s="13">
        <v>0</v>
      </c>
      <c r="R382" s="13">
        <v>0</v>
      </c>
      <c r="S382" s="13">
        <v>0</v>
      </c>
      <c r="T382" s="13">
        <v>0</v>
      </c>
      <c r="U382" s="13">
        <v>0</v>
      </c>
      <c r="V382" s="27">
        <f t="shared" si="14"/>
        <v>0</v>
      </c>
      <c r="W382" s="28">
        <f t="shared" si="13"/>
        <v>0</v>
      </c>
      <c r="X382" s="9"/>
    </row>
    <row r="383" spans="1:24">
      <c r="A383" s="10" t="s">
        <v>442</v>
      </c>
      <c r="B383" s="34" t="s">
        <v>35</v>
      </c>
      <c r="C383" s="13">
        <v>0</v>
      </c>
      <c r="D383" s="13">
        <v>0</v>
      </c>
      <c r="E383" s="13">
        <v>0</v>
      </c>
      <c r="F383" s="13">
        <v>0</v>
      </c>
      <c r="G383" s="13">
        <v>33042</v>
      </c>
      <c r="H383" s="13">
        <v>0</v>
      </c>
      <c r="I383" s="13">
        <v>0</v>
      </c>
      <c r="J383" s="13">
        <v>96991</v>
      </c>
      <c r="K383" s="13">
        <v>97999</v>
      </c>
      <c r="L383" s="15">
        <v>98549</v>
      </c>
      <c r="M383" s="13">
        <v>99782</v>
      </c>
      <c r="N383" s="13">
        <v>102685</v>
      </c>
      <c r="O383" s="13">
        <v>103461</v>
      </c>
      <c r="P383" s="13">
        <v>104040</v>
      </c>
      <c r="Q383" s="13">
        <v>105159</v>
      </c>
      <c r="R383" s="13">
        <v>120505</v>
      </c>
      <c r="S383" s="13">
        <v>139410</v>
      </c>
      <c r="T383" s="13">
        <v>139057</v>
      </c>
      <c r="U383" s="13">
        <v>139862</v>
      </c>
      <c r="V383" s="27">
        <f t="shared" si="14"/>
        <v>1380542</v>
      </c>
      <c r="W383" s="28">
        <f t="shared" si="13"/>
        <v>1.1261239505005319E-3</v>
      </c>
      <c r="X383" s="9"/>
    </row>
    <row r="384" spans="1:24">
      <c r="A384" s="10" t="s">
        <v>443</v>
      </c>
      <c r="B384" s="34" t="s">
        <v>47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5">
        <v>0</v>
      </c>
      <c r="M384" s="13">
        <v>0</v>
      </c>
      <c r="N384" s="13">
        <v>0</v>
      </c>
      <c r="O384" s="13">
        <v>46536</v>
      </c>
      <c r="P384" s="13">
        <v>46953</v>
      </c>
      <c r="Q384" s="13">
        <v>47730</v>
      </c>
      <c r="R384" s="13">
        <v>48715</v>
      </c>
      <c r="S384" s="13">
        <v>49132</v>
      </c>
      <c r="T384" s="13">
        <v>49846</v>
      </c>
      <c r="U384" s="13">
        <v>0</v>
      </c>
      <c r="V384" s="27">
        <f t="shared" si="14"/>
        <v>288912</v>
      </c>
      <c r="W384" s="28">
        <f t="shared" si="13"/>
        <v>2.3566883353567632E-4</v>
      </c>
      <c r="X384" s="9"/>
    </row>
    <row r="385" spans="1:24">
      <c r="A385" s="10" t="s">
        <v>444</v>
      </c>
      <c r="B385" s="34" t="s">
        <v>59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5">
        <v>0</v>
      </c>
      <c r="M385" s="13">
        <v>0</v>
      </c>
      <c r="N385" s="13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27">
        <f t="shared" si="14"/>
        <v>0</v>
      </c>
      <c r="W385" s="28">
        <f t="shared" si="13"/>
        <v>0</v>
      </c>
      <c r="X385" s="9"/>
    </row>
    <row r="386" spans="1:24">
      <c r="A386" s="10" t="s">
        <v>445</v>
      </c>
      <c r="B386" s="34" t="s">
        <v>68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5">
        <v>0</v>
      </c>
      <c r="M386" s="13">
        <v>0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27">
        <f t="shared" si="14"/>
        <v>0</v>
      </c>
      <c r="W386" s="28">
        <f t="shared" si="13"/>
        <v>0</v>
      </c>
      <c r="X386" s="9"/>
    </row>
    <row r="387" spans="1:24">
      <c r="A387" s="10" t="s">
        <v>446</v>
      </c>
      <c r="B387" s="34" t="s">
        <v>31</v>
      </c>
      <c r="C387" s="13"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5">
        <v>0</v>
      </c>
      <c r="M387" s="13">
        <v>0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27">
        <f t="shared" si="14"/>
        <v>0</v>
      </c>
      <c r="W387" s="28">
        <f t="shared" si="13"/>
        <v>0</v>
      </c>
      <c r="X387" s="9"/>
    </row>
    <row r="388" spans="1:24">
      <c r="A388" s="10" t="s">
        <v>447</v>
      </c>
      <c r="B388" s="34" t="s">
        <v>44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5">
        <v>0</v>
      </c>
      <c r="M388" s="13">
        <v>0</v>
      </c>
      <c r="N388" s="13">
        <v>0</v>
      </c>
      <c r="O388" s="13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27">
        <f t="shared" si="14"/>
        <v>0</v>
      </c>
      <c r="W388" s="28">
        <f t="shared" si="13"/>
        <v>0</v>
      </c>
      <c r="X388" s="9"/>
    </row>
    <row r="389" spans="1:24">
      <c r="A389" s="10" t="s">
        <v>448</v>
      </c>
      <c r="B389" s="34" t="s">
        <v>3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5">
        <v>0</v>
      </c>
      <c r="M389" s="13">
        <v>0</v>
      </c>
      <c r="N389" s="13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0</v>
      </c>
      <c r="V389" s="27">
        <f t="shared" si="14"/>
        <v>0</v>
      </c>
      <c r="W389" s="28">
        <f>(V389/V$417)</f>
        <v>0</v>
      </c>
      <c r="X389" s="9"/>
    </row>
    <row r="390" spans="1:24">
      <c r="A390" s="10" t="s">
        <v>449</v>
      </c>
      <c r="B390" s="34" t="s">
        <v>25</v>
      </c>
      <c r="C390" s="13"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5">
        <v>0</v>
      </c>
      <c r="M390" s="13">
        <v>0</v>
      </c>
      <c r="N390" s="13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27">
        <f t="shared" ref="V390:V416" si="15">SUM(C390:U390)</f>
        <v>0</v>
      </c>
      <c r="W390" s="28">
        <f t="shared" ref="W390:W417" si="16">(V390/V$417)</f>
        <v>0</v>
      </c>
      <c r="X390" s="9"/>
    </row>
    <row r="391" spans="1:24">
      <c r="A391" s="10" t="s">
        <v>450</v>
      </c>
      <c r="B391" s="34" t="s">
        <v>68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5">
        <v>0</v>
      </c>
      <c r="M391" s="13">
        <v>0</v>
      </c>
      <c r="N391" s="13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27">
        <f t="shared" si="15"/>
        <v>0</v>
      </c>
      <c r="W391" s="28">
        <f t="shared" si="16"/>
        <v>0</v>
      </c>
      <c r="X391" s="9"/>
    </row>
    <row r="392" spans="1:24">
      <c r="A392" s="10" t="s">
        <v>451</v>
      </c>
      <c r="B392" s="34" t="s">
        <v>61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5">
        <v>0</v>
      </c>
      <c r="M392" s="13">
        <v>0</v>
      </c>
      <c r="N392" s="13">
        <v>0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27">
        <f t="shared" si="15"/>
        <v>0</v>
      </c>
      <c r="W392" s="28">
        <f t="shared" si="16"/>
        <v>0</v>
      </c>
      <c r="X392" s="9"/>
    </row>
    <row r="393" spans="1:24">
      <c r="A393" s="10" t="s">
        <v>452</v>
      </c>
      <c r="B393" s="34" t="s">
        <v>27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5">
        <v>0</v>
      </c>
      <c r="M393" s="13">
        <v>0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7">
        <f t="shared" si="15"/>
        <v>0</v>
      </c>
      <c r="W393" s="28">
        <f t="shared" si="16"/>
        <v>0</v>
      </c>
      <c r="X393" s="9"/>
    </row>
    <row r="394" spans="1:24">
      <c r="A394" s="10" t="s">
        <v>453</v>
      </c>
      <c r="B394" s="34" t="s">
        <v>55</v>
      </c>
      <c r="C394" s="13"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5">
        <v>0</v>
      </c>
      <c r="M394" s="13">
        <v>0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0</v>
      </c>
      <c r="V394" s="27">
        <f t="shared" si="15"/>
        <v>0</v>
      </c>
      <c r="W394" s="28">
        <f t="shared" si="16"/>
        <v>0</v>
      </c>
      <c r="X394" s="9"/>
    </row>
    <row r="395" spans="1:24">
      <c r="A395" s="10" t="s">
        <v>454</v>
      </c>
      <c r="B395" s="34" t="s">
        <v>51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5"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315234</v>
      </c>
      <c r="R395" s="13">
        <v>309256</v>
      </c>
      <c r="S395" s="13">
        <v>306342</v>
      </c>
      <c r="T395" s="13">
        <v>313804</v>
      </c>
      <c r="U395" s="13">
        <v>300522</v>
      </c>
      <c r="V395" s="27">
        <f t="shared" si="15"/>
        <v>1545158</v>
      </c>
      <c r="W395" s="28">
        <f t="shared" si="16"/>
        <v>1.2604031105953319E-3</v>
      </c>
      <c r="X395" s="9"/>
    </row>
    <row r="396" spans="1:24">
      <c r="A396" s="10" t="s">
        <v>455</v>
      </c>
      <c r="B396" s="34" t="s">
        <v>7</v>
      </c>
      <c r="C396" s="13"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5">
        <v>0</v>
      </c>
      <c r="M396" s="13">
        <v>0</v>
      </c>
      <c r="N396" s="13">
        <v>0</v>
      </c>
      <c r="O396" s="13">
        <v>0</v>
      </c>
      <c r="P396" s="13">
        <v>0</v>
      </c>
      <c r="Q396" s="13">
        <v>0</v>
      </c>
      <c r="R396" s="13">
        <v>0</v>
      </c>
      <c r="S396" s="13">
        <v>0</v>
      </c>
      <c r="T396" s="13">
        <v>0</v>
      </c>
      <c r="U396" s="13">
        <v>0</v>
      </c>
      <c r="V396" s="27">
        <f t="shared" si="15"/>
        <v>0</v>
      </c>
      <c r="W396" s="28">
        <f t="shared" si="16"/>
        <v>0</v>
      </c>
      <c r="X396" s="9"/>
    </row>
    <row r="397" spans="1:24">
      <c r="A397" s="10" t="s">
        <v>456</v>
      </c>
      <c r="B397" s="34" t="s">
        <v>44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5">
        <v>0</v>
      </c>
      <c r="M397" s="13">
        <v>0</v>
      </c>
      <c r="N397" s="13">
        <v>0</v>
      </c>
      <c r="O397" s="13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27">
        <f t="shared" si="15"/>
        <v>0</v>
      </c>
      <c r="W397" s="28">
        <f t="shared" si="16"/>
        <v>0</v>
      </c>
      <c r="X397" s="9"/>
    </row>
    <row r="398" spans="1:24">
      <c r="A398" s="10" t="s">
        <v>457</v>
      </c>
      <c r="B398" s="34" t="s">
        <v>51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281600</v>
      </c>
      <c r="J398" s="13">
        <v>0</v>
      </c>
      <c r="K398" s="13">
        <v>0</v>
      </c>
      <c r="L398" s="15">
        <v>0</v>
      </c>
      <c r="M398" s="13">
        <v>0</v>
      </c>
      <c r="N398" s="13">
        <v>0</v>
      </c>
      <c r="O398" s="13">
        <v>0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0</v>
      </c>
      <c r="V398" s="27">
        <f t="shared" si="15"/>
        <v>281600</v>
      </c>
      <c r="W398" s="28">
        <f t="shared" si="16"/>
        <v>2.2970435123375441E-4</v>
      </c>
      <c r="X398" s="9"/>
    </row>
    <row r="399" spans="1:24">
      <c r="A399" s="10" t="s">
        <v>458</v>
      </c>
      <c r="B399" s="34" t="s">
        <v>8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343254</v>
      </c>
      <c r="J399" s="13">
        <v>307129</v>
      </c>
      <c r="K399" s="13">
        <v>361717</v>
      </c>
      <c r="L399" s="15">
        <v>0</v>
      </c>
      <c r="M399" s="13">
        <v>319964</v>
      </c>
      <c r="N399" s="13">
        <v>316728</v>
      </c>
      <c r="O399" s="13">
        <v>318607</v>
      </c>
      <c r="P399" s="13">
        <v>319333</v>
      </c>
      <c r="Q399" s="13">
        <v>358146</v>
      </c>
      <c r="R399" s="13">
        <v>318650</v>
      </c>
      <c r="S399" s="13">
        <v>320098</v>
      </c>
      <c r="T399" s="13">
        <v>323966</v>
      </c>
      <c r="U399" s="13">
        <v>273111</v>
      </c>
      <c r="V399" s="27">
        <f t="shared" si="15"/>
        <v>3880703</v>
      </c>
      <c r="W399" s="28">
        <f t="shared" si="16"/>
        <v>3.1655339664271461E-3</v>
      </c>
      <c r="X399" s="9"/>
    </row>
    <row r="400" spans="1:24">
      <c r="A400" s="10" t="s">
        <v>549</v>
      </c>
      <c r="B400" s="34" t="s">
        <v>51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5">
        <v>0</v>
      </c>
      <c r="M400" s="13">
        <v>0</v>
      </c>
      <c r="N400" s="13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7">
        <f t="shared" si="15"/>
        <v>0</v>
      </c>
      <c r="W400" s="28">
        <f t="shared" si="16"/>
        <v>0</v>
      </c>
      <c r="X400" s="9"/>
    </row>
    <row r="401" spans="1:24">
      <c r="A401" s="10" t="s">
        <v>459</v>
      </c>
      <c r="B401" s="34" t="s">
        <v>8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5">
        <v>0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27">
        <f t="shared" si="15"/>
        <v>0</v>
      </c>
      <c r="W401" s="28">
        <f t="shared" si="16"/>
        <v>0</v>
      </c>
      <c r="X401" s="9"/>
    </row>
    <row r="402" spans="1:24">
      <c r="A402" s="10" t="s">
        <v>460</v>
      </c>
      <c r="B402" s="34" t="s">
        <v>30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5">
        <v>0</v>
      </c>
      <c r="M402" s="13">
        <v>0</v>
      </c>
      <c r="N402" s="13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27">
        <f t="shared" si="15"/>
        <v>0</v>
      </c>
      <c r="W402" s="28">
        <f t="shared" si="16"/>
        <v>0</v>
      </c>
      <c r="X402" s="9"/>
    </row>
    <row r="403" spans="1:24">
      <c r="A403" s="10" t="s">
        <v>461</v>
      </c>
      <c r="B403" s="34" t="s">
        <v>23</v>
      </c>
      <c r="C403" s="13"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5">
        <v>0</v>
      </c>
      <c r="M403" s="13">
        <v>0</v>
      </c>
      <c r="N403" s="13">
        <v>0</v>
      </c>
      <c r="O403" s="13">
        <v>0</v>
      </c>
      <c r="P403" s="13">
        <v>0</v>
      </c>
      <c r="Q403" s="13">
        <v>0</v>
      </c>
      <c r="R403" s="13">
        <v>0</v>
      </c>
      <c r="S403" s="13">
        <v>0</v>
      </c>
      <c r="T403" s="13">
        <v>0</v>
      </c>
      <c r="U403" s="13">
        <v>0</v>
      </c>
      <c r="V403" s="27">
        <f t="shared" si="15"/>
        <v>0</v>
      </c>
      <c r="W403" s="28">
        <f t="shared" si="16"/>
        <v>0</v>
      </c>
      <c r="X403" s="9"/>
    </row>
    <row r="404" spans="1:24">
      <c r="A404" s="10" t="s">
        <v>462</v>
      </c>
      <c r="B404" s="34" t="s">
        <v>24</v>
      </c>
      <c r="C404" s="13"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5">
        <v>0</v>
      </c>
      <c r="M404" s="13">
        <v>0</v>
      </c>
      <c r="N404" s="13">
        <v>0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  <c r="V404" s="27">
        <f t="shared" si="15"/>
        <v>0</v>
      </c>
      <c r="W404" s="28">
        <f t="shared" si="16"/>
        <v>0</v>
      </c>
      <c r="X404" s="9"/>
    </row>
    <row r="405" spans="1:24">
      <c r="A405" s="10" t="s">
        <v>463</v>
      </c>
      <c r="B405" s="34" t="s">
        <v>61</v>
      </c>
      <c r="C405" s="13"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5">
        <v>0</v>
      </c>
      <c r="M405" s="13">
        <v>0</v>
      </c>
      <c r="N405" s="13">
        <v>0</v>
      </c>
      <c r="O405" s="13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v>0</v>
      </c>
      <c r="U405" s="13">
        <v>0</v>
      </c>
      <c r="V405" s="27">
        <f t="shared" si="15"/>
        <v>0</v>
      </c>
      <c r="W405" s="28">
        <f t="shared" si="16"/>
        <v>0</v>
      </c>
      <c r="X405" s="9"/>
    </row>
    <row r="406" spans="1:24">
      <c r="A406" s="10" t="s">
        <v>464</v>
      </c>
      <c r="B406" s="34" t="s">
        <v>38</v>
      </c>
      <c r="C406" s="13"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5">
        <v>0</v>
      </c>
      <c r="M406" s="13">
        <v>0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3">
        <v>0</v>
      </c>
      <c r="V406" s="27">
        <f t="shared" si="15"/>
        <v>0</v>
      </c>
      <c r="W406" s="28">
        <f t="shared" si="16"/>
        <v>0</v>
      </c>
      <c r="X406" s="9"/>
    </row>
    <row r="407" spans="1:24">
      <c r="A407" s="10" t="s">
        <v>465</v>
      </c>
      <c r="B407" s="34" t="s">
        <v>8</v>
      </c>
      <c r="C407" s="13">
        <v>292031</v>
      </c>
      <c r="D407" s="13">
        <v>326823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5">
        <v>0</v>
      </c>
      <c r="M407" s="13">
        <v>0</v>
      </c>
      <c r="N407" s="13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27">
        <f t="shared" si="15"/>
        <v>618854</v>
      </c>
      <c r="W407" s="28">
        <f t="shared" si="16"/>
        <v>5.0480630887220831E-4</v>
      </c>
      <c r="X407" s="9"/>
    </row>
    <row r="408" spans="1:24">
      <c r="A408" s="10" t="s">
        <v>466</v>
      </c>
      <c r="B408" s="34" t="s">
        <v>49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5">
        <v>0</v>
      </c>
      <c r="M408" s="13">
        <v>0</v>
      </c>
      <c r="N408" s="13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27">
        <f t="shared" si="15"/>
        <v>0</v>
      </c>
      <c r="W408" s="28">
        <f t="shared" si="16"/>
        <v>0</v>
      </c>
      <c r="X408" s="9"/>
    </row>
    <row r="409" spans="1:24">
      <c r="A409" s="10" t="s">
        <v>467</v>
      </c>
      <c r="B409" s="34" t="s">
        <v>49</v>
      </c>
      <c r="C409" s="13"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5">
        <v>0</v>
      </c>
      <c r="M409" s="13">
        <v>0</v>
      </c>
      <c r="N409" s="13">
        <v>0</v>
      </c>
      <c r="O409" s="13">
        <v>0</v>
      </c>
      <c r="P409" s="13">
        <v>0</v>
      </c>
      <c r="Q409" s="13">
        <v>0</v>
      </c>
      <c r="R409" s="13">
        <v>0</v>
      </c>
      <c r="S409" s="13">
        <v>0</v>
      </c>
      <c r="T409" s="13">
        <v>0</v>
      </c>
      <c r="U409" s="13">
        <v>0</v>
      </c>
      <c r="V409" s="27">
        <f t="shared" si="15"/>
        <v>0</v>
      </c>
      <c r="W409" s="28">
        <f t="shared" si="16"/>
        <v>0</v>
      </c>
      <c r="X409" s="9"/>
    </row>
    <row r="410" spans="1:24">
      <c r="A410" s="10" t="s">
        <v>468</v>
      </c>
      <c r="B410" s="34" t="s">
        <v>54</v>
      </c>
      <c r="C410" s="13">
        <v>505348</v>
      </c>
      <c r="D410" s="13">
        <v>557498</v>
      </c>
      <c r="E410" s="13">
        <v>613917</v>
      </c>
      <c r="F410" s="13">
        <v>1164875</v>
      </c>
      <c r="G410" s="13">
        <v>1298973</v>
      </c>
      <c r="H410" s="13">
        <v>1285144</v>
      </c>
      <c r="I410" s="13">
        <v>1596515</v>
      </c>
      <c r="J410" s="13">
        <v>1683463</v>
      </c>
      <c r="K410" s="13">
        <v>1712578</v>
      </c>
      <c r="L410" s="15">
        <v>1773959</v>
      </c>
      <c r="M410" s="13">
        <v>1999808</v>
      </c>
      <c r="N410" s="13">
        <v>2115151</v>
      </c>
      <c r="O410" s="13">
        <v>2259124</v>
      </c>
      <c r="P410" s="13">
        <v>2398888</v>
      </c>
      <c r="Q410" s="13">
        <v>2435280</v>
      </c>
      <c r="R410" s="13">
        <v>2613419</v>
      </c>
      <c r="S410" s="13">
        <v>2691211</v>
      </c>
      <c r="T410" s="13">
        <v>2824260</v>
      </c>
      <c r="U410" s="13">
        <v>2201940</v>
      </c>
      <c r="V410" s="27">
        <f t="shared" si="15"/>
        <v>33731351</v>
      </c>
      <c r="W410" s="28">
        <f t="shared" si="16"/>
        <v>2.7515050062830441E-2</v>
      </c>
      <c r="X410" s="9"/>
    </row>
    <row r="411" spans="1:24">
      <c r="A411" s="10" t="s">
        <v>469</v>
      </c>
      <c r="B411" s="34" t="s">
        <v>49</v>
      </c>
      <c r="C411" s="13">
        <v>1634391</v>
      </c>
      <c r="D411" s="13">
        <v>1710255</v>
      </c>
      <c r="E411" s="13">
        <v>2038391</v>
      </c>
      <c r="F411" s="13">
        <v>2283893</v>
      </c>
      <c r="G411" s="13">
        <v>2490253</v>
      </c>
      <c r="H411" s="13">
        <v>2883542</v>
      </c>
      <c r="I411" s="13">
        <v>2908153</v>
      </c>
      <c r="J411" s="13">
        <v>3015646</v>
      </c>
      <c r="K411" s="13">
        <v>2960841</v>
      </c>
      <c r="L411" s="15">
        <v>3055843</v>
      </c>
      <c r="M411" s="13">
        <v>3082968</v>
      </c>
      <c r="N411" s="13">
        <v>3133737</v>
      </c>
      <c r="O411" s="13">
        <v>3035955</v>
      </c>
      <c r="P411" s="13">
        <v>3105290</v>
      </c>
      <c r="Q411" s="13">
        <v>3207325</v>
      </c>
      <c r="R411" s="13">
        <v>3262747</v>
      </c>
      <c r="S411" s="13">
        <v>3358903</v>
      </c>
      <c r="T411" s="13">
        <v>3592467</v>
      </c>
      <c r="U411" s="13">
        <v>3442304</v>
      </c>
      <c r="V411" s="27">
        <f t="shared" si="15"/>
        <v>54202904</v>
      </c>
      <c r="W411" s="28">
        <f t="shared" si="16"/>
        <v>4.4213930746823407E-2</v>
      </c>
      <c r="X411" s="9"/>
    </row>
    <row r="412" spans="1:24">
      <c r="A412" s="10" t="s">
        <v>470</v>
      </c>
      <c r="B412" s="34" t="s">
        <v>60</v>
      </c>
      <c r="C412" s="13"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5">
        <v>0</v>
      </c>
      <c r="M412" s="13">
        <v>0</v>
      </c>
      <c r="N412" s="13">
        <v>465630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27">
        <f t="shared" si="15"/>
        <v>465630</v>
      </c>
      <c r="W412" s="28">
        <f t="shared" si="16"/>
        <v>3.7981973389550095E-4</v>
      </c>
      <c r="X412" s="9"/>
    </row>
    <row r="413" spans="1:24">
      <c r="A413" s="10" t="s">
        <v>471</v>
      </c>
      <c r="B413" s="34" t="s">
        <v>64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5">
        <v>0</v>
      </c>
      <c r="M413" s="13">
        <v>0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7">
        <f t="shared" si="15"/>
        <v>0</v>
      </c>
      <c r="W413" s="28">
        <f t="shared" si="16"/>
        <v>0</v>
      </c>
      <c r="X413" s="9"/>
    </row>
    <row r="414" spans="1:24">
      <c r="A414" s="10" t="s">
        <v>472</v>
      </c>
      <c r="B414" s="34" t="s">
        <v>38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5">
        <v>0</v>
      </c>
      <c r="M414" s="13">
        <v>0</v>
      </c>
      <c r="N414" s="13">
        <v>0</v>
      </c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27">
        <f t="shared" si="15"/>
        <v>0</v>
      </c>
      <c r="W414" s="28">
        <f t="shared" si="16"/>
        <v>0</v>
      </c>
      <c r="X414" s="9"/>
    </row>
    <row r="415" spans="1:24">
      <c r="A415" s="10" t="s">
        <v>473</v>
      </c>
      <c r="B415" s="34" t="s">
        <v>52</v>
      </c>
      <c r="C415" s="13"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5">
        <v>0</v>
      </c>
      <c r="M415" s="13">
        <v>0</v>
      </c>
      <c r="N415" s="13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27">
        <f t="shared" si="15"/>
        <v>0</v>
      </c>
      <c r="W415" s="28">
        <f t="shared" si="16"/>
        <v>0</v>
      </c>
      <c r="X415" s="9"/>
    </row>
    <row r="416" spans="1:24" ht="15.75" thickBot="1">
      <c r="A416" s="10" t="s">
        <v>474</v>
      </c>
      <c r="B416" s="34" t="s">
        <v>25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5">
        <v>0</v>
      </c>
      <c r="M416" s="13">
        <v>0</v>
      </c>
      <c r="N416" s="13">
        <v>0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27">
        <f t="shared" si="15"/>
        <v>0</v>
      </c>
      <c r="W416" s="28">
        <f t="shared" si="16"/>
        <v>0</v>
      </c>
      <c r="X416" s="9"/>
    </row>
    <row r="417" spans="1:127" ht="15.75">
      <c r="A417" s="16" t="s">
        <v>494</v>
      </c>
      <c r="B417" s="30"/>
      <c r="C417" s="17">
        <f t="shared" ref="C417:N417" si="17">SUM(C4:C416)</f>
        <v>29810049</v>
      </c>
      <c r="D417" s="17">
        <f t="shared" si="17"/>
        <v>30910316</v>
      </c>
      <c r="E417" s="17">
        <f t="shared" si="17"/>
        <v>34622094</v>
      </c>
      <c r="F417" s="17">
        <f t="shared" si="17"/>
        <v>35006640</v>
      </c>
      <c r="G417" s="17">
        <f t="shared" si="17"/>
        <v>37731795</v>
      </c>
      <c r="H417" s="17">
        <f t="shared" si="17"/>
        <v>40167787</v>
      </c>
      <c r="I417" s="17">
        <f t="shared" si="17"/>
        <v>64902204</v>
      </c>
      <c r="J417" s="17">
        <f t="shared" si="17"/>
        <v>47236788</v>
      </c>
      <c r="K417" s="17">
        <f t="shared" si="17"/>
        <v>61366132</v>
      </c>
      <c r="L417" s="26">
        <f>SUM(L4:L416)</f>
        <v>61136175</v>
      </c>
      <c r="M417" s="17">
        <f>SUM(M4:M416)</f>
        <v>66883012</v>
      </c>
      <c r="N417" s="17">
        <f t="shared" si="17"/>
        <v>61265160</v>
      </c>
      <c r="O417" s="17">
        <f t="shared" ref="O417:U417" si="18">SUM(O4:O416)</f>
        <v>66051840</v>
      </c>
      <c r="P417" s="17">
        <f t="shared" si="18"/>
        <v>65828704</v>
      </c>
      <c r="Q417" s="17">
        <f t="shared" si="18"/>
        <v>100227195</v>
      </c>
      <c r="R417" s="17">
        <f t="shared" si="18"/>
        <v>82087477</v>
      </c>
      <c r="S417" s="17">
        <f t="shared" si="18"/>
        <v>89633519</v>
      </c>
      <c r="T417" s="17">
        <f t="shared" ref="T417" si="19">SUM(T4:T416)</f>
        <v>129751922.42999999</v>
      </c>
      <c r="U417" s="17">
        <f t="shared" si="18"/>
        <v>121304855</v>
      </c>
      <c r="V417" s="17">
        <f>SUM(C417:U417)</f>
        <v>1225923664.4300001</v>
      </c>
      <c r="W417" s="29">
        <f t="shared" si="16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41" t="s">
        <v>1</v>
      </c>
      <c r="B418" s="46"/>
      <c r="C418" s="42" t="s">
        <v>2</v>
      </c>
      <c r="D418" s="43">
        <f>(D417-C417)/C417</f>
        <v>3.6909265060248643E-2</v>
      </c>
      <c r="E418" s="43">
        <f t="shared" ref="E418:K418" si="20">(E417-D417)/D417</f>
        <v>0.12008217580176146</v>
      </c>
      <c r="F418" s="43">
        <f t="shared" si="20"/>
        <v>1.1106953842826492E-2</v>
      </c>
      <c r="G418" s="43">
        <f t="shared" si="20"/>
        <v>7.7846802777987265E-2</v>
      </c>
      <c r="H418" s="43">
        <f t="shared" si="20"/>
        <v>6.4560723919972529E-2</v>
      </c>
      <c r="I418" s="43">
        <f t="shared" si="20"/>
        <v>0.61577743877201896</v>
      </c>
      <c r="J418" s="43">
        <f t="shared" si="20"/>
        <v>-0.27218514798049076</v>
      </c>
      <c r="K418" s="43">
        <f t="shared" si="20"/>
        <v>0.29911737436508173</v>
      </c>
      <c r="L418" s="53">
        <f t="shared" ref="L418:Q418" si="21">(L417-K417)/K417</f>
        <v>-3.7472950063073881E-3</v>
      </c>
      <c r="M418" s="43">
        <f t="shared" si="21"/>
        <v>9.4000597845710826E-2</v>
      </c>
      <c r="N418" s="43">
        <f t="shared" si="21"/>
        <v>-8.3995200455386193E-2</v>
      </c>
      <c r="O418" s="43">
        <f t="shared" si="21"/>
        <v>7.8130539445257302E-2</v>
      </c>
      <c r="P418" s="43">
        <f t="shared" si="21"/>
        <v>-3.3781950661783229E-3</v>
      </c>
      <c r="Q418" s="43">
        <f t="shared" si="21"/>
        <v>0.52254546891884734</v>
      </c>
      <c r="R418" s="43">
        <f t="shared" ref="R418" si="22">(R417-Q417)/Q417</f>
        <v>-0.18098598888255826</v>
      </c>
      <c r="S418" s="43">
        <f t="shared" ref="S418" si="23">(S417-R417)/R417</f>
        <v>9.1926835563480649E-2</v>
      </c>
      <c r="T418" s="43">
        <f t="shared" ref="T418" si="24">(T417-S417)/S417</f>
        <v>0.44758259942912643</v>
      </c>
      <c r="U418" s="43">
        <f t="shared" ref="U418" si="25">(U417-T417)/T417</f>
        <v>-6.5101674578710841E-2</v>
      </c>
      <c r="V418" s="43"/>
      <c r="W418" s="44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8" t="s">
        <v>491</v>
      </c>
      <c r="B419" s="31"/>
      <c r="C419" s="45">
        <f>COUNTIF(C4:C416,"&gt;0")</f>
        <v>36</v>
      </c>
      <c r="D419" s="45">
        <f t="shared" ref="D419:N419" si="26">COUNTIF(D4:D416,"&gt;0")</f>
        <v>36</v>
      </c>
      <c r="E419" s="45">
        <f t="shared" si="26"/>
        <v>41</v>
      </c>
      <c r="F419" s="45">
        <f t="shared" si="26"/>
        <v>41</v>
      </c>
      <c r="G419" s="45">
        <f t="shared" si="26"/>
        <v>49</v>
      </c>
      <c r="H419" s="45">
        <f t="shared" si="26"/>
        <v>41</v>
      </c>
      <c r="I419" s="45">
        <f t="shared" si="26"/>
        <v>45</v>
      </c>
      <c r="J419" s="45">
        <f t="shared" si="26"/>
        <v>48</v>
      </c>
      <c r="K419" s="45">
        <f t="shared" si="26"/>
        <v>48</v>
      </c>
      <c r="L419" s="54">
        <f>COUNTIF(L4:L416,"&gt;0")</f>
        <v>52</v>
      </c>
      <c r="M419" s="45">
        <f>COUNTIF(M4:M416,"&gt;0")</f>
        <v>50</v>
      </c>
      <c r="N419" s="45">
        <f t="shared" si="26"/>
        <v>50</v>
      </c>
      <c r="O419" s="45">
        <f t="shared" ref="O419:U419" si="27">COUNTIF(O4:O416,"&gt;0")</f>
        <v>52</v>
      </c>
      <c r="P419" s="45">
        <f t="shared" si="27"/>
        <v>55</v>
      </c>
      <c r="Q419" s="45">
        <f t="shared" si="27"/>
        <v>60</v>
      </c>
      <c r="R419" s="45">
        <f t="shared" si="27"/>
        <v>55</v>
      </c>
      <c r="S419" s="45">
        <f t="shared" si="27"/>
        <v>54</v>
      </c>
      <c r="T419" s="45">
        <f t="shared" ref="T419" si="28">COUNTIF(T4:T416,"&gt;0")</f>
        <v>55</v>
      </c>
      <c r="U419" s="45">
        <f t="shared" si="27"/>
        <v>50</v>
      </c>
      <c r="V419" s="19"/>
      <c r="W419" s="40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.75" customHeight="1" thickBot="1">
      <c r="A421" s="58" t="s">
        <v>0</v>
      </c>
      <c r="B421" s="71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60"/>
    </row>
    <row r="422" spans="1:127" ht="15.75" customHeight="1">
      <c r="A422" s="36"/>
      <c r="B422" s="36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57"/>
      <c r="N422" s="57"/>
      <c r="O422" s="57"/>
      <c r="P422" s="57"/>
      <c r="Q422" s="57"/>
      <c r="R422" s="57"/>
      <c r="S422" s="57"/>
      <c r="T422" s="57"/>
      <c r="U422" s="57"/>
      <c r="V422" s="37"/>
      <c r="W422" s="37"/>
    </row>
    <row r="424" spans="1:127">
      <c r="N424" s="35"/>
      <c r="O424" s="35"/>
      <c r="P424" s="35"/>
      <c r="Q424" s="35"/>
      <c r="R424" s="35"/>
      <c r="S424" s="35"/>
      <c r="T424" s="35"/>
      <c r="U424" s="35"/>
    </row>
    <row r="425" spans="1:127">
      <c r="N425" s="38"/>
      <c r="O425" s="38"/>
      <c r="P425" s="38"/>
      <c r="Q425" s="38"/>
      <c r="R425" s="38"/>
      <c r="S425" s="38"/>
      <c r="T425" s="38"/>
      <c r="U425" s="38"/>
    </row>
    <row r="427" spans="1:127">
      <c r="N427" s="35"/>
      <c r="O427" s="35"/>
      <c r="P427" s="35"/>
      <c r="Q427" s="35"/>
      <c r="R427" s="35"/>
      <c r="S427" s="35"/>
      <c r="T427" s="35"/>
      <c r="U427" s="35"/>
    </row>
    <row r="428" spans="1:127">
      <c r="N428" s="38"/>
      <c r="O428" s="38"/>
      <c r="P428" s="38"/>
      <c r="Q428" s="38"/>
      <c r="R428" s="38"/>
      <c r="S428" s="38"/>
      <c r="T428" s="38"/>
      <c r="U428" s="38"/>
    </row>
  </sheetData>
  <mergeCells count="3">
    <mergeCell ref="A1:W1"/>
    <mergeCell ref="A2:W2"/>
    <mergeCell ref="A421:W421"/>
  </mergeCells>
  <printOptions horizontalCentered="1"/>
  <pageMargins left="0.5" right="0.5" top="0.5" bottom="0.5" header="0.3" footer="0.3"/>
  <pageSetup paperSize="5" scale="53" fitToHeight="0" orientation="landscape" r:id="rId1"/>
  <headerFooter>
    <oddFooter>&amp;LOffice of Economic and Demographic Research&amp;CLast Updated: December 2025&amp;RPage &amp;P of &amp;N</oddFooter>
  </headerFooter>
  <ignoredErrors>
    <ignoredError sqref="N417 C417:K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54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35.77734375" style="3" customWidth="1"/>
    <col min="2" max="3" width="12.77734375" style="3" customWidth="1"/>
    <col min="4" max="22" width="10.77734375" style="4" customWidth="1"/>
    <col min="23" max="23" width="11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67" t="s">
        <v>497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9"/>
      <c r="Y1" s="7"/>
      <c r="Z1"/>
    </row>
    <row r="2" spans="1:142" ht="24" thickBot="1">
      <c r="A2" s="64" t="s">
        <v>562</v>
      </c>
      <c r="B2" s="70"/>
      <c r="C2" s="70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6"/>
      <c r="Y2" s="7"/>
      <c r="Z2"/>
    </row>
    <row r="3" spans="1:142" ht="42" customHeight="1" thickBot="1">
      <c r="A3" s="20" t="s">
        <v>545</v>
      </c>
      <c r="B3" s="47" t="s">
        <v>498</v>
      </c>
      <c r="C3" s="48" t="s">
        <v>499</v>
      </c>
      <c r="D3" s="21" t="s">
        <v>481</v>
      </c>
      <c r="E3" s="22" t="s">
        <v>482</v>
      </c>
      <c r="F3" s="22" t="s">
        <v>483</v>
      </c>
      <c r="G3" s="22" t="s">
        <v>484</v>
      </c>
      <c r="H3" s="22" t="s">
        <v>485</v>
      </c>
      <c r="I3" s="22" t="s">
        <v>486</v>
      </c>
      <c r="J3" s="22" t="s">
        <v>487</v>
      </c>
      <c r="K3" s="22" t="s">
        <v>488</v>
      </c>
      <c r="L3" s="22" t="s">
        <v>489</v>
      </c>
      <c r="M3" s="25" t="s">
        <v>490</v>
      </c>
      <c r="N3" s="21" t="s">
        <v>546</v>
      </c>
      <c r="O3" s="21" t="s">
        <v>547</v>
      </c>
      <c r="P3" s="21" t="s">
        <v>552</v>
      </c>
      <c r="Q3" s="21" t="s">
        <v>553</v>
      </c>
      <c r="R3" s="21" t="s">
        <v>555</v>
      </c>
      <c r="S3" s="21" t="s">
        <v>557</v>
      </c>
      <c r="T3" s="21" t="s">
        <v>558</v>
      </c>
      <c r="U3" s="21" t="s">
        <v>561</v>
      </c>
      <c r="V3" s="21" t="s">
        <v>563</v>
      </c>
      <c r="W3" s="23" t="s">
        <v>560</v>
      </c>
      <c r="X3" s="24" t="s">
        <v>69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>
      <c r="A4" s="10" t="s">
        <v>500</v>
      </c>
      <c r="B4" s="49" t="s">
        <v>542</v>
      </c>
      <c r="C4" s="50" t="s">
        <v>543</v>
      </c>
      <c r="D4" s="13">
        <v>48281</v>
      </c>
      <c r="E4" s="13">
        <v>16656</v>
      </c>
      <c r="F4" s="13">
        <v>0</v>
      </c>
      <c r="G4" s="13">
        <v>0</v>
      </c>
      <c r="H4" s="13">
        <v>0</v>
      </c>
      <c r="I4" s="13">
        <v>0</v>
      </c>
      <c r="J4" s="13">
        <v>81537</v>
      </c>
      <c r="K4" s="13">
        <v>88869</v>
      </c>
      <c r="L4" s="13">
        <v>84305</v>
      </c>
      <c r="M4" s="15">
        <v>91397</v>
      </c>
      <c r="N4" s="13">
        <v>95602</v>
      </c>
      <c r="O4" s="13">
        <v>84670</v>
      </c>
      <c r="P4" s="13">
        <v>111350</v>
      </c>
      <c r="Q4" s="13">
        <v>115668</v>
      </c>
      <c r="R4" s="13">
        <v>108031</v>
      </c>
      <c r="S4" s="13">
        <v>104550</v>
      </c>
      <c r="T4" s="13">
        <v>109854</v>
      </c>
      <c r="U4" s="13">
        <v>119170</v>
      </c>
      <c r="V4" s="13">
        <v>206089</v>
      </c>
      <c r="W4" s="27">
        <f>SUM(D4:V4)</f>
        <v>1466029</v>
      </c>
      <c r="X4" s="28">
        <f t="shared" ref="X4:X50" si="0">(W4/W$50)</f>
        <v>3.1300262268207042E-2</v>
      </c>
      <c r="Y4" s="9"/>
    </row>
    <row r="5" spans="1:142">
      <c r="A5" s="10" t="s">
        <v>559</v>
      </c>
      <c r="B5" s="49" t="s">
        <v>542</v>
      </c>
      <c r="C5" s="50" t="s">
        <v>26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5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5040</v>
      </c>
      <c r="U5" s="13">
        <v>4800</v>
      </c>
      <c r="V5" s="13">
        <v>5520</v>
      </c>
      <c r="W5" s="27">
        <f>SUM(D5:V5)</f>
        <v>15360</v>
      </c>
      <c r="X5" s="28">
        <f t="shared" si="0"/>
        <v>3.2794169040289116E-4</v>
      </c>
      <c r="Y5" s="9"/>
    </row>
    <row r="6" spans="1:142">
      <c r="A6" s="10" t="s">
        <v>502</v>
      </c>
      <c r="B6" s="49" t="s">
        <v>542</v>
      </c>
      <c r="C6" s="50" t="s">
        <v>7</v>
      </c>
      <c r="D6" s="13">
        <v>0</v>
      </c>
      <c r="E6" s="13">
        <v>0</v>
      </c>
      <c r="F6" s="13">
        <v>0</v>
      </c>
      <c r="G6" s="13">
        <v>0</v>
      </c>
      <c r="H6" s="13">
        <v>3900</v>
      </c>
      <c r="I6" s="13">
        <v>3900</v>
      </c>
      <c r="J6" s="13">
        <v>3900</v>
      </c>
      <c r="K6" s="13">
        <v>3900</v>
      </c>
      <c r="L6" s="13">
        <v>4125</v>
      </c>
      <c r="M6" s="15">
        <v>3900</v>
      </c>
      <c r="N6" s="13">
        <v>0</v>
      </c>
      <c r="O6" s="13">
        <v>0</v>
      </c>
      <c r="P6" s="13">
        <v>7800</v>
      </c>
      <c r="Q6" s="13">
        <v>0</v>
      </c>
      <c r="R6" s="13">
        <v>3900</v>
      </c>
      <c r="S6" s="13">
        <v>3900</v>
      </c>
      <c r="T6" s="13">
        <v>0</v>
      </c>
      <c r="U6" s="13">
        <v>3900</v>
      </c>
      <c r="V6" s="13">
        <v>0</v>
      </c>
      <c r="W6" s="27">
        <f>SUM(D6:V6)</f>
        <v>43125</v>
      </c>
      <c r="X6" s="28">
        <f t="shared" si="0"/>
        <v>9.2073472647296109E-4</v>
      </c>
      <c r="Y6" s="9"/>
    </row>
    <row r="7" spans="1:142">
      <c r="A7" s="10" t="s">
        <v>531</v>
      </c>
      <c r="B7" s="49" t="s">
        <v>542</v>
      </c>
      <c r="C7" s="50" t="s">
        <v>26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3566</v>
      </c>
      <c r="J7" s="13">
        <v>0</v>
      </c>
      <c r="K7" s="13">
        <v>0</v>
      </c>
      <c r="L7" s="13">
        <v>0</v>
      </c>
      <c r="M7" s="15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27">
        <f t="shared" ref="W7:W49" si="1">SUM(D7:V7)</f>
        <v>3566</v>
      </c>
      <c r="X7" s="28">
        <f t="shared" si="0"/>
        <v>7.6135421092233716E-5</v>
      </c>
      <c r="Y7" s="9"/>
    </row>
    <row r="8" spans="1:142">
      <c r="A8" s="10" t="s">
        <v>537</v>
      </c>
      <c r="B8" s="49" t="s">
        <v>542</v>
      </c>
      <c r="C8" s="50" t="s">
        <v>10</v>
      </c>
      <c r="D8" s="13">
        <v>0</v>
      </c>
      <c r="E8" s="13">
        <v>0</v>
      </c>
      <c r="F8" s="13">
        <v>0</v>
      </c>
      <c r="G8" s="13">
        <v>5651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5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27">
        <f t="shared" si="1"/>
        <v>5651</v>
      </c>
      <c r="X8" s="28">
        <f t="shared" si="0"/>
        <v>1.2065094351996992E-4</v>
      </c>
      <c r="Y8" s="9"/>
    </row>
    <row r="9" spans="1:142">
      <c r="A9" s="10" t="s">
        <v>503</v>
      </c>
      <c r="B9" s="49" t="s">
        <v>542</v>
      </c>
      <c r="C9" s="50" t="s">
        <v>543</v>
      </c>
      <c r="D9" s="13">
        <v>500</v>
      </c>
      <c r="E9" s="13">
        <v>200</v>
      </c>
      <c r="F9" s="13">
        <v>150</v>
      </c>
      <c r="G9" s="13">
        <v>175</v>
      </c>
      <c r="H9" s="13">
        <v>1750</v>
      </c>
      <c r="I9" s="13">
        <v>1340</v>
      </c>
      <c r="J9" s="13">
        <v>1800</v>
      </c>
      <c r="K9" s="13">
        <v>1923</v>
      </c>
      <c r="L9" s="13">
        <v>2246</v>
      </c>
      <c r="M9" s="15">
        <v>2143</v>
      </c>
      <c r="N9" s="13">
        <v>1689</v>
      </c>
      <c r="O9" s="13">
        <v>693</v>
      </c>
      <c r="P9" s="13">
        <v>5000</v>
      </c>
      <c r="Q9" s="13">
        <v>1</v>
      </c>
      <c r="R9" s="13">
        <v>1</v>
      </c>
      <c r="S9" s="13">
        <v>1</v>
      </c>
      <c r="T9" s="13">
        <v>10</v>
      </c>
      <c r="U9" s="13">
        <v>0</v>
      </c>
      <c r="V9" s="13">
        <v>0</v>
      </c>
      <c r="W9" s="27">
        <f t="shared" si="1"/>
        <v>19622</v>
      </c>
      <c r="X9" s="28">
        <f t="shared" si="0"/>
        <v>4.189369693415059E-4</v>
      </c>
      <c r="Y9" s="9"/>
    </row>
    <row r="10" spans="1:142">
      <c r="A10" s="10" t="s">
        <v>510</v>
      </c>
      <c r="B10" s="49" t="s">
        <v>542</v>
      </c>
      <c r="C10" s="50" t="s">
        <v>26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1780</v>
      </c>
      <c r="L10" s="13">
        <v>2152</v>
      </c>
      <c r="M10" s="15">
        <v>1780</v>
      </c>
      <c r="N10" s="13">
        <v>1780</v>
      </c>
      <c r="O10" s="13">
        <v>1780</v>
      </c>
      <c r="P10" s="13">
        <v>0</v>
      </c>
      <c r="Q10" s="13">
        <v>0</v>
      </c>
      <c r="R10" s="13">
        <v>0</v>
      </c>
      <c r="S10" s="13">
        <v>0</v>
      </c>
      <c r="T10" s="13">
        <v>1780</v>
      </c>
      <c r="U10" s="13">
        <v>1780</v>
      </c>
      <c r="V10" s="13">
        <v>1780</v>
      </c>
      <c r="W10" s="27">
        <f t="shared" si="1"/>
        <v>14612</v>
      </c>
      <c r="X10" s="28">
        <f t="shared" si="0"/>
        <v>3.1197161329212539E-4</v>
      </c>
      <c r="Y10" s="9"/>
    </row>
    <row r="11" spans="1:142">
      <c r="A11" s="10" t="s">
        <v>504</v>
      </c>
      <c r="B11" s="49" t="s">
        <v>542</v>
      </c>
      <c r="C11" s="50" t="s">
        <v>13</v>
      </c>
      <c r="D11" s="13">
        <v>355729</v>
      </c>
      <c r="E11" s="13">
        <v>268790</v>
      </c>
      <c r="F11" s="13">
        <v>260848</v>
      </c>
      <c r="G11" s="13">
        <v>385599</v>
      </c>
      <c r="H11" s="13">
        <v>252184</v>
      </c>
      <c r="I11" s="13">
        <v>263758</v>
      </c>
      <c r="J11" s="13">
        <v>207987</v>
      </c>
      <c r="K11" s="13">
        <v>20476</v>
      </c>
      <c r="L11" s="13">
        <v>20476</v>
      </c>
      <c r="M11" s="15">
        <v>-6025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27">
        <f t="shared" si="1"/>
        <v>2029822</v>
      </c>
      <c r="X11" s="28">
        <f t="shared" si="0"/>
        <v>4.333745168600113E-2</v>
      </c>
      <c r="Y11" s="9"/>
    </row>
    <row r="12" spans="1:142">
      <c r="A12" s="10" t="s">
        <v>517</v>
      </c>
      <c r="B12" s="49" t="s">
        <v>542</v>
      </c>
      <c r="C12" s="50" t="s">
        <v>51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4444</v>
      </c>
      <c r="J12" s="13">
        <v>4334</v>
      </c>
      <c r="K12" s="13">
        <v>4334</v>
      </c>
      <c r="L12" s="13">
        <v>4532</v>
      </c>
      <c r="M12" s="15">
        <v>5048</v>
      </c>
      <c r="N12" s="13">
        <v>5424</v>
      </c>
      <c r="O12" s="13">
        <v>5654</v>
      </c>
      <c r="P12" s="13">
        <v>0</v>
      </c>
      <c r="Q12" s="13">
        <v>0</v>
      </c>
      <c r="R12" s="13">
        <v>0</v>
      </c>
      <c r="S12" s="13">
        <v>0</v>
      </c>
      <c r="T12" s="13">
        <v>12419</v>
      </c>
      <c r="U12" s="13">
        <v>12419</v>
      </c>
      <c r="V12" s="13">
        <v>12419</v>
      </c>
      <c r="W12" s="27">
        <f t="shared" si="1"/>
        <v>71027</v>
      </c>
      <c r="X12" s="28">
        <f t="shared" si="0"/>
        <v>1.5164527632972756E-3</v>
      </c>
      <c r="Y12" s="9"/>
    </row>
    <row r="13" spans="1:142">
      <c r="A13" s="10" t="s">
        <v>534</v>
      </c>
      <c r="B13" s="49" t="s">
        <v>542</v>
      </c>
      <c r="C13" s="50" t="s">
        <v>10</v>
      </c>
      <c r="D13" s="13">
        <v>0</v>
      </c>
      <c r="E13" s="13">
        <v>0</v>
      </c>
      <c r="F13" s="13">
        <v>0</v>
      </c>
      <c r="G13" s="13">
        <v>51588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5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27">
        <f t="shared" si="1"/>
        <v>51588</v>
      </c>
      <c r="X13" s="28">
        <f t="shared" si="0"/>
        <v>1.1014229117515854E-3</v>
      </c>
      <c r="Y13" s="9"/>
    </row>
    <row r="14" spans="1:142">
      <c r="A14" s="10" t="s">
        <v>518</v>
      </c>
      <c r="B14" s="49" t="s">
        <v>542</v>
      </c>
      <c r="C14" s="50" t="s">
        <v>51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56528</v>
      </c>
      <c r="J14" s="13">
        <v>56859</v>
      </c>
      <c r="K14" s="13">
        <v>68549</v>
      </c>
      <c r="L14" s="13">
        <v>79636</v>
      </c>
      <c r="M14" s="15">
        <v>60910</v>
      </c>
      <c r="N14" s="13">
        <v>57895</v>
      </c>
      <c r="O14" s="13">
        <v>60660</v>
      </c>
      <c r="P14" s="13">
        <v>69442</v>
      </c>
      <c r="Q14" s="13">
        <v>65974</v>
      </c>
      <c r="R14" s="13">
        <v>60261</v>
      </c>
      <c r="S14" s="13">
        <v>69977</v>
      </c>
      <c r="T14" s="13">
        <v>70682</v>
      </c>
      <c r="U14" s="13">
        <v>73112</v>
      </c>
      <c r="V14" s="13">
        <v>85339</v>
      </c>
      <c r="W14" s="27">
        <f t="shared" si="1"/>
        <v>935824</v>
      </c>
      <c r="X14" s="28">
        <f t="shared" si="0"/>
        <v>1.9980189093723649E-2</v>
      </c>
      <c r="Y14" s="9"/>
    </row>
    <row r="15" spans="1:142">
      <c r="A15" s="10" t="s">
        <v>506</v>
      </c>
      <c r="B15" s="49" t="s">
        <v>542</v>
      </c>
      <c r="C15" s="50" t="s">
        <v>19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2535</v>
      </c>
      <c r="J15" s="13">
        <v>8645</v>
      </c>
      <c r="K15" s="13">
        <v>1003</v>
      </c>
      <c r="L15" s="13">
        <v>1000</v>
      </c>
      <c r="M15" s="15">
        <v>1975</v>
      </c>
      <c r="N15" s="13">
        <v>779</v>
      </c>
      <c r="O15" s="13">
        <v>799</v>
      </c>
      <c r="P15" s="13">
        <v>799</v>
      </c>
      <c r="Q15" s="13">
        <v>799</v>
      </c>
      <c r="R15" s="13">
        <v>799</v>
      </c>
      <c r="S15" s="13">
        <v>799</v>
      </c>
      <c r="T15" s="13">
        <v>799</v>
      </c>
      <c r="U15" s="13">
        <v>799</v>
      </c>
      <c r="V15" s="13">
        <v>799</v>
      </c>
      <c r="W15" s="27">
        <f t="shared" si="1"/>
        <v>22329</v>
      </c>
      <c r="X15" s="28">
        <f t="shared" si="0"/>
        <v>4.7673242220092169E-4</v>
      </c>
      <c r="Y15" s="9"/>
    </row>
    <row r="16" spans="1:142">
      <c r="A16" s="10" t="s">
        <v>507</v>
      </c>
      <c r="B16" s="49" t="s">
        <v>542</v>
      </c>
      <c r="C16" s="50" t="s">
        <v>20</v>
      </c>
      <c r="D16" s="13">
        <v>6185</v>
      </c>
      <c r="E16" s="13">
        <v>5068</v>
      </c>
      <c r="F16" s="13">
        <v>6102</v>
      </c>
      <c r="G16" s="13">
        <v>7833</v>
      </c>
      <c r="H16" s="13">
        <v>6060</v>
      </c>
      <c r="I16" s="13">
        <v>6736</v>
      </c>
      <c r="J16" s="13">
        <v>3393</v>
      </c>
      <c r="K16" s="13">
        <v>5797</v>
      </c>
      <c r="L16" s="13">
        <v>5798</v>
      </c>
      <c r="M16" s="15">
        <v>5653</v>
      </c>
      <c r="N16" s="13">
        <v>5921</v>
      </c>
      <c r="O16" s="13">
        <v>5165</v>
      </c>
      <c r="P16" s="13">
        <v>4834</v>
      </c>
      <c r="Q16" s="13">
        <v>3612</v>
      </c>
      <c r="R16" s="13">
        <v>1173</v>
      </c>
      <c r="S16" s="13">
        <v>1964</v>
      </c>
      <c r="T16" s="13">
        <v>5136</v>
      </c>
      <c r="U16" s="13">
        <v>2813</v>
      </c>
      <c r="V16" s="13">
        <v>7280</v>
      </c>
      <c r="W16" s="27">
        <f t="shared" si="1"/>
        <v>96523</v>
      </c>
      <c r="X16" s="28">
        <f t="shared" si="0"/>
        <v>2.0608018087733245E-3</v>
      </c>
      <c r="Y16" s="9"/>
    </row>
    <row r="17" spans="1:25">
      <c r="A17" s="10" t="s">
        <v>540</v>
      </c>
      <c r="B17" s="49" t="s">
        <v>542</v>
      </c>
      <c r="C17" s="50" t="s">
        <v>26</v>
      </c>
      <c r="D17" s="13">
        <v>771</v>
      </c>
      <c r="E17" s="13">
        <v>13300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5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27">
        <f t="shared" si="1"/>
        <v>14071</v>
      </c>
      <c r="X17" s="28">
        <f t="shared" si="0"/>
        <v>3.004210628684298E-4</v>
      </c>
      <c r="Y17" s="9"/>
    </row>
    <row r="18" spans="1:25">
      <c r="A18" s="10" t="s">
        <v>521</v>
      </c>
      <c r="B18" s="49" t="s">
        <v>542</v>
      </c>
      <c r="C18" s="50" t="s">
        <v>54</v>
      </c>
      <c r="D18" s="13">
        <v>8333</v>
      </c>
      <c r="E18" s="13">
        <v>8923</v>
      </c>
      <c r="F18" s="13">
        <v>9049</v>
      </c>
      <c r="G18" s="13">
        <v>9062</v>
      </c>
      <c r="H18" s="13">
        <v>9077</v>
      </c>
      <c r="I18" s="13">
        <v>8979</v>
      </c>
      <c r="J18" s="13">
        <v>8975</v>
      </c>
      <c r="K18" s="13">
        <v>7800</v>
      </c>
      <c r="L18" s="13">
        <v>8158</v>
      </c>
      <c r="M18" s="15">
        <v>8197</v>
      </c>
      <c r="N18" s="13">
        <v>8205</v>
      </c>
      <c r="O18" s="13">
        <v>8266</v>
      </c>
      <c r="P18" s="13">
        <v>7904</v>
      </c>
      <c r="Q18" s="13">
        <v>8583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27">
        <f t="shared" si="1"/>
        <v>119511</v>
      </c>
      <c r="X18" s="28">
        <f t="shared" si="0"/>
        <v>2.5516041251132764E-3</v>
      </c>
      <c r="Y18" s="9"/>
    </row>
    <row r="19" spans="1:25">
      <c r="A19" s="10" t="s">
        <v>509</v>
      </c>
      <c r="B19" s="49" t="s">
        <v>542</v>
      </c>
      <c r="C19" s="50" t="s">
        <v>25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2355</v>
      </c>
      <c r="M19" s="15">
        <v>670</v>
      </c>
      <c r="N19" s="13">
        <v>400</v>
      </c>
      <c r="O19" s="13">
        <v>820</v>
      </c>
      <c r="P19" s="13">
        <v>400</v>
      </c>
      <c r="Q19" s="13">
        <v>760</v>
      </c>
      <c r="R19" s="13">
        <v>135</v>
      </c>
      <c r="S19" s="13">
        <v>582</v>
      </c>
      <c r="T19" s="13">
        <v>0</v>
      </c>
      <c r="U19" s="13">
        <v>0</v>
      </c>
      <c r="V19" s="13">
        <v>0</v>
      </c>
      <c r="W19" s="27">
        <f t="shared" si="1"/>
        <v>6122</v>
      </c>
      <c r="X19" s="28">
        <f t="shared" si="0"/>
        <v>1.3070696801083983E-4</v>
      </c>
      <c r="Y19" s="9"/>
    </row>
    <row r="20" spans="1:25">
      <c r="A20" s="10" t="s">
        <v>524</v>
      </c>
      <c r="B20" s="49" t="s">
        <v>544</v>
      </c>
      <c r="C20" s="50" t="s">
        <v>26</v>
      </c>
      <c r="D20" s="13">
        <v>0</v>
      </c>
      <c r="E20" s="13">
        <v>0</v>
      </c>
      <c r="F20" s="13">
        <v>35242</v>
      </c>
      <c r="G20" s="13">
        <v>5315</v>
      </c>
      <c r="H20" s="13">
        <v>14991</v>
      </c>
      <c r="I20" s="13">
        <v>22457</v>
      </c>
      <c r="J20" s="13">
        <v>11500</v>
      </c>
      <c r="K20" s="13">
        <v>79331</v>
      </c>
      <c r="L20" s="13">
        <v>69565</v>
      </c>
      <c r="M20" s="15">
        <v>36139</v>
      </c>
      <c r="N20" s="13">
        <v>39024</v>
      </c>
      <c r="O20" s="13">
        <v>38885</v>
      </c>
      <c r="P20" s="13">
        <v>34433</v>
      </c>
      <c r="Q20" s="13">
        <v>28703</v>
      </c>
      <c r="R20" s="13">
        <v>27970</v>
      </c>
      <c r="S20" s="13">
        <v>27997</v>
      </c>
      <c r="T20" s="13">
        <v>0</v>
      </c>
      <c r="U20" s="13">
        <v>0</v>
      </c>
      <c r="V20" s="13">
        <v>0</v>
      </c>
      <c r="W20" s="27">
        <f t="shared" si="1"/>
        <v>471552</v>
      </c>
      <c r="X20" s="28">
        <f t="shared" si="0"/>
        <v>1.0067809895368759E-2</v>
      </c>
      <c r="Y20" s="9"/>
    </row>
    <row r="21" spans="1:25">
      <c r="A21" s="10" t="s">
        <v>511</v>
      </c>
      <c r="B21" s="49" t="s">
        <v>542</v>
      </c>
      <c r="C21" s="50" t="s">
        <v>26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60548</v>
      </c>
      <c r="J21" s="13">
        <v>60548</v>
      </c>
      <c r="K21" s="13">
        <v>60548</v>
      </c>
      <c r="L21" s="13">
        <v>60548</v>
      </c>
      <c r="M21" s="15">
        <v>63218</v>
      </c>
      <c r="N21" s="13">
        <v>60548</v>
      </c>
      <c r="O21" s="13">
        <v>59453</v>
      </c>
      <c r="P21" s="13">
        <v>41212</v>
      </c>
      <c r="Q21" s="13">
        <v>41213</v>
      </c>
      <c r="R21" s="13">
        <v>59453</v>
      </c>
      <c r="S21" s="13">
        <v>41213</v>
      </c>
      <c r="T21" s="13">
        <v>42306.53</v>
      </c>
      <c r="U21" s="13">
        <v>0</v>
      </c>
      <c r="V21" s="13">
        <v>0</v>
      </c>
      <c r="W21" s="27">
        <f t="shared" si="1"/>
        <v>650808.53</v>
      </c>
      <c r="X21" s="28">
        <f t="shared" si="0"/>
        <v>1.38950032198451E-2</v>
      </c>
      <c r="Y21" s="9"/>
    </row>
    <row r="22" spans="1:25">
      <c r="A22" s="10" t="s">
        <v>535</v>
      </c>
      <c r="B22" s="49" t="s">
        <v>542</v>
      </c>
      <c r="C22" s="50" t="s">
        <v>28</v>
      </c>
      <c r="D22" s="13">
        <v>0</v>
      </c>
      <c r="E22" s="13">
        <v>1979</v>
      </c>
      <c r="F22" s="13">
        <v>1016</v>
      </c>
      <c r="G22" s="13">
        <v>3557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5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27">
        <f t="shared" si="1"/>
        <v>6552</v>
      </c>
      <c r="X22" s="28">
        <f t="shared" si="0"/>
        <v>1.3988762731248326E-4</v>
      </c>
      <c r="Y22" s="9"/>
    </row>
    <row r="23" spans="1:25">
      <c r="A23" s="10" t="s">
        <v>513</v>
      </c>
      <c r="B23" s="49" t="s">
        <v>542</v>
      </c>
      <c r="C23" s="50" t="s">
        <v>30</v>
      </c>
      <c r="D23" s="13">
        <v>18866</v>
      </c>
      <c r="E23" s="13">
        <v>0</v>
      </c>
      <c r="F23" s="13">
        <v>1379</v>
      </c>
      <c r="G23" s="13">
        <v>1089</v>
      </c>
      <c r="H23" s="13">
        <v>925</v>
      </c>
      <c r="I23" s="13">
        <v>667</v>
      </c>
      <c r="J23" s="13">
        <v>3690</v>
      </c>
      <c r="K23" s="13">
        <v>3132</v>
      </c>
      <c r="L23" s="13">
        <v>4077</v>
      </c>
      <c r="M23" s="15">
        <v>3550</v>
      </c>
      <c r="N23" s="13">
        <v>3681</v>
      </c>
      <c r="O23" s="13">
        <v>2452</v>
      </c>
      <c r="P23" s="13">
        <v>2689</v>
      </c>
      <c r="Q23" s="13">
        <v>1585</v>
      </c>
      <c r="R23" s="13">
        <v>819</v>
      </c>
      <c r="S23" s="13">
        <v>577</v>
      </c>
      <c r="T23" s="13">
        <v>425</v>
      </c>
      <c r="U23" s="13">
        <v>0</v>
      </c>
      <c r="V23" s="13">
        <v>0</v>
      </c>
      <c r="W23" s="27">
        <f t="shared" si="1"/>
        <v>49603</v>
      </c>
      <c r="X23" s="28">
        <f t="shared" si="0"/>
        <v>1.059042426370743E-3</v>
      </c>
      <c r="Y23" s="9"/>
    </row>
    <row r="24" spans="1:25">
      <c r="A24" s="10" t="s">
        <v>541</v>
      </c>
      <c r="B24" s="49" t="s">
        <v>542</v>
      </c>
      <c r="C24" s="50" t="s">
        <v>31</v>
      </c>
      <c r="D24" s="13">
        <v>25000</v>
      </c>
      <c r="E24" s="13">
        <v>3750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5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27">
        <f t="shared" si="1"/>
        <v>28750</v>
      </c>
      <c r="X24" s="28">
        <f t="shared" si="0"/>
        <v>6.138231509819741E-4</v>
      </c>
      <c r="Y24" s="9"/>
    </row>
    <row r="25" spans="1:25">
      <c r="A25" s="10" t="s">
        <v>505</v>
      </c>
      <c r="B25" s="49" t="s">
        <v>542</v>
      </c>
      <c r="C25" s="50" t="s">
        <v>15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80136</v>
      </c>
      <c r="J25" s="13">
        <v>81163</v>
      </c>
      <c r="K25" s="13">
        <v>96583</v>
      </c>
      <c r="L25" s="13">
        <v>93565</v>
      </c>
      <c r="M25" s="15">
        <v>65750</v>
      </c>
      <c r="N25" s="13">
        <v>61310</v>
      </c>
      <c r="O25" s="13">
        <v>76084</v>
      </c>
      <c r="P25" s="13">
        <v>57838</v>
      </c>
      <c r="Q25" s="13">
        <v>75691</v>
      </c>
      <c r="R25" s="13">
        <v>95516</v>
      </c>
      <c r="S25" s="13">
        <v>81914</v>
      </c>
      <c r="T25" s="13">
        <v>46445</v>
      </c>
      <c r="U25" s="13">
        <v>16338</v>
      </c>
      <c r="V25" s="13">
        <v>12678</v>
      </c>
      <c r="W25" s="27">
        <f t="shared" si="1"/>
        <v>941011</v>
      </c>
      <c r="X25" s="28">
        <f t="shared" si="0"/>
        <v>2.0090933465346031E-2</v>
      </c>
      <c r="Y25" s="9"/>
    </row>
    <row r="26" spans="1:25">
      <c r="A26" s="10" t="s">
        <v>528</v>
      </c>
      <c r="B26" s="49" t="s">
        <v>542</v>
      </c>
      <c r="C26" s="50" t="s">
        <v>34</v>
      </c>
      <c r="D26" s="13">
        <v>0</v>
      </c>
      <c r="E26" s="13">
        <v>990</v>
      </c>
      <c r="F26" s="13">
        <v>0</v>
      </c>
      <c r="G26" s="13">
        <v>0</v>
      </c>
      <c r="H26" s="13">
        <v>0</v>
      </c>
      <c r="I26" s="13">
        <v>188</v>
      </c>
      <c r="J26" s="13">
        <v>0</v>
      </c>
      <c r="K26" s="13">
        <v>4857</v>
      </c>
      <c r="L26" s="13">
        <v>1005</v>
      </c>
      <c r="M26" s="15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27">
        <f t="shared" si="1"/>
        <v>7040</v>
      </c>
      <c r="X26" s="28">
        <f t="shared" si="0"/>
        <v>1.5030660810132513E-4</v>
      </c>
      <c r="Y26" s="9"/>
    </row>
    <row r="27" spans="1:25">
      <c r="A27" s="10" t="s">
        <v>538</v>
      </c>
      <c r="B27" s="49" t="s">
        <v>542</v>
      </c>
      <c r="C27" s="50" t="s">
        <v>35</v>
      </c>
      <c r="D27" s="13">
        <v>0</v>
      </c>
      <c r="E27" s="13">
        <v>0</v>
      </c>
      <c r="F27" s="13">
        <v>69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5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27">
        <f t="shared" si="1"/>
        <v>69</v>
      </c>
      <c r="X27" s="28">
        <f t="shared" si="0"/>
        <v>1.4731755623567377E-6</v>
      </c>
      <c r="Y27" s="9"/>
    </row>
    <row r="28" spans="1:25">
      <c r="A28" s="10" t="s">
        <v>514</v>
      </c>
      <c r="B28" s="49" t="s">
        <v>542</v>
      </c>
      <c r="C28" s="50" t="s">
        <v>35</v>
      </c>
      <c r="D28" s="13">
        <v>1868</v>
      </c>
      <c r="E28" s="13">
        <v>3189</v>
      </c>
      <c r="F28" s="13">
        <v>0</v>
      </c>
      <c r="G28" s="13">
        <v>0</v>
      </c>
      <c r="H28" s="13">
        <v>0</v>
      </c>
      <c r="I28" s="13">
        <v>7505</v>
      </c>
      <c r="J28" s="13">
        <v>5454</v>
      </c>
      <c r="K28" s="13">
        <v>26106</v>
      </c>
      <c r="L28" s="13">
        <v>17974</v>
      </c>
      <c r="M28" s="15">
        <v>15664</v>
      </c>
      <c r="N28" s="13">
        <v>2532</v>
      </c>
      <c r="O28" s="13">
        <v>6089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27">
        <f t="shared" si="1"/>
        <v>86381</v>
      </c>
      <c r="X28" s="28">
        <f t="shared" si="0"/>
        <v>1.8442663514773531E-3</v>
      </c>
      <c r="Y28" s="9"/>
    </row>
    <row r="29" spans="1:25">
      <c r="A29" s="10" t="s">
        <v>516</v>
      </c>
      <c r="B29" s="49" t="s">
        <v>542</v>
      </c>
      <c r="C29" s="50" t="s">
        <v>38</v>
      </c>
      <c r="D29" s="13">
        <v>0</v>
      </c>
      <c r="E29" s="13">
        <v>0</v>
      </c>
      <c r="F29" s="13">
        <v>0</v>
      </c>
      <c r="G29" s="13">
        <v>0</v>
      </c>
      <c r="H29" s="13">
        <v>4633</v>
      </c>
      <c r="I29" s="13">
        <v>0</v>
      </c>
      <c r="J29" s="13">
        <v>0</v>
      </c>
      <c r="K29" s="13">
        <v>0</v>
      </c>
      <c r="L29" s="13">
        <v>0</v>
      </c>
      <c r="M29" s="15">
        <v>43103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27">
        <f t="shared" si="1"/>
        <v>47736</v>
      </c>
      <c r="X29" s="28">
        <f t="shared" si="0"/>
        <v>1.0191812847052352E-3</v>
      </c>
      <c r="Y29" s="9"/>
    </row>
    <row r="30" spans="1:25">
      <c r="A30" s="10" t="s">
        <v>550</v>
      </c>
      <c r="B30" s="49" t="s">
        <v>542</v>
      </c>
      <c r="C30" s="50" t="s">
        <v>42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5">
        <v>0</v>
      </c>
      <c r="N30" s="13">
        <v>21064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27">
        <f t="shared" si="1"/>
        <v>21064</v>
      </c>
      <c r="X30" s="28">
        <f t="shared" si="0"/>
        <v>4.4972420355771483E-4</v>
      </c>
      <c r="Y30" s="9"/>
    </row>
    <row r="31" spans="1:25">
      <c r="A31" s="10" t="s">
        <v>536</v>
      </c>
      <c r="B31" s="49" t="s">
        <v>542</v>
      </c>
      <c r="C31" s="50" t="s">
        <v>46</v>
      </c>
      <c r="D31" s="13">
        <v>0</v>
      </c>
      <c r="E31" s="13">
        <v>0</v>
      </c>
      <c r="F31" s="13">
        <v>0</v>
      </c>
      <c r="G31" s="13">
        <v>66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5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27">
        <f t="shared" si="1"/>
        <v>66</v>
      </c>
      <c r="X31" s="28">
        <f t="shared" si="0"/>
        <v>1.409124450949923E-6</v>
      </c>
      <c r="Y31" s="9"/>
    </row>
    <row r="32" spans="1:25">
      <c r="A32" s="10" t="s">
        <v>533</v>
      </c>
      <c r="B32" s="49" t="s">
        <v>542</v>
      </c>
      <c r="C32" s="50" t="s">
        <v>48</v>
      </c>
      <c r="D32" s="13">
        <v>272780</v>
      </c>
      <c r="E32" s="13">
        <v>306402</v>
      </c>
      <c r="F32" s="13">
        <v>93639</v>
      </c>
      <c r="G32" s="13">
        <v>41943</v>
      </c>
      <c r="H32" s="13">
        <v>10635</v>
      </c>
      <c r="I32" s="13">
        <v>0</v>
      </c>
      <c r="J32" s="13">
        <v>0</v>
      </c>
      <c r="K32" s="13">
        <v>0</v>
      </c>
      <c r="L32" s="13">
        <v>0</v>
      </c>
      <c r="M32" s="15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27">
        <f t="shared" si="1"/>
        <v>725399</v>
      </c>
      <c r="X32" s="28">
        <f t="shared" si="0"/>
        <v>1.5487537387797321E-2</v>
      </c>
      <c r="Y32" s="9"/>
    </row>
    <row r="33" spans="1:25">
      <c r="A33" s="10" t="s">
        <v>532</v>
      </c>
      <c r="B33" s="49" t="s">
        <v>542</v>
      </c>
      <c r="C33" s="50" t="s">
        <v>49</v>
      </c>
      <c r="D33" s="13">
        <v>1117328</v>
      </c>
      <c r="E33" s="13">
        <v>985383</v>
      </c>
      <c r="F33" s="13">
        <v>505309</v>
      </c>
      <c r="G33" s="13">
        <v>0</v>
      </c>
      <c r="H33" s="13">
        <v>0</v>
      </c>
      <c r="I33" s="13">
        <v>13010</v>
      </c>
      <c r="J33" s="13">
        <v>0</v>
      </c>
      <c r="K33" s="13">
        <v>0</v>
      </c>
      <c r="L33" s="13">
        <v>0</v>
      </c>
      <c r="M33" s="15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27">
        <f t="shared" si="1"/>
        <v>2621030</v>
      </c>
      <c r="X33" s="28">
        <f t="shared" si="0"/>
        <v>5.5959961510201162E-2</v>
      </c>
      <c r="Y33" s="9"/>
    </row>
    <row r="34" spans="1:25">
      <c r="A34" s="10" t="s">
        <v>519</v>
      </c>
      <c r="B34" s="49" t="s">
        <v>542</v>
      </c>
      <c r="C34" s="50" t="s">
        <v>51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978</v>
      </c>
      <c r="J34" s="13">
        <v>1229</v>
      </c>
      <c r="K34" s="13">
        <v>1423</v>
      </c>
      <c r="L34" s="13">
        <v>1399</v>
      </c>
      <c r="M34" s="15">
        <v>1399</v>
      </c>
      <c r="N34" s="13">
        <v>1399</v>
      </c>
      <c r="O34" s="13">
        <v>1399</v>
      </c>
      <c r="P34" s="13">
        <v>0</v>
      </c>
      <c r="Q34" s="13">
        <v>0</v>
      </c>
      <c r="R34" s="13">
        <v>0</v>
      </c>
      <c r="S34" s="13">
        <v>0</v>
      </c>
      <c r="T34" s="13">
        <v>1399</v>
      </c>
      <c r="U34" s="13">
        <v>1149</v>
      </c>
      <c r="V34" s="13">
        <v>1148</v>
      </c>
      <c r="W34" s="27">
        <f t="shared" si="1"/>
        <v>12922</v>
      </c>
      <c r="X34" s="28">
        <f t="shared" si="0"/>
        <v>2.7588948719961976E-4</v>
      </c>
      <c r="Y34" s="9"/>
    </row>
    <row r="35" spans="1:25">
      <c r="A35" s="10" t="s">
        <v>522</v>
      </c>
      <c r="B35" s="49" t="s">
        <v>542</v>
      </c>
      <c r="C35" s="50" t="s">
        <v>55</v>
      </c>
      <c r="D35" s="13">
        <v>8269</v>
      </c>
      <c r="E35" s="13">
        <v>7672</v>
      </c>
      <c r="F35" s="13">
        <v>4934</v>
      </c>
      <c r="G35" s="13">
        <v>5778</v>
      </c>
      <c r="H35" s="13">
        <v>5944</v>
      </c>
      <c r="I35" s="13">
        <v>4593</v>
      </c>
      <c r="J35" s="13">
        <v>5711</v>
      </c>
      <c r="K35" s="13">
        <v>5251</v>
      </c>
      <c r="L35" s="13">
        <v>5982</v>
      </c>
      <c r="M35" s="15">
        <v>3980</v>
      </c>
      <c r="N35" s="13">
        <v>4767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27">
        <f t="shared" si="1"/>
        <v>62881</v>
      </c>
      <c r="X35" s="28">
        <f t="shared" si="0"/>
        <v>1.3425326454573048E-3</v>
      </c>
      <c r="Y35" s="9"/>
    </row>
    <row r="36" spans="1:25">
      <c r="A36" s="10" t="s">
        <v>515</v>
      </c>
      <c r="B36" s="49" t="s">
        <v>542</v>
      </c>
      <c r="C36" s="50" t="s">
        <v>36</v>
      </c>
      <c r="D36" s="13">
        <v>0</v>
      </c>
      <c r="E36" s="13">
        <v>0</v>
      </c>
      <c r="F36" s="13">
        <v>0</v>
      </c>
      <c r="G36" s="13">
        <v>18844</v>
      </c>
      <c r="H36" s="13">
        <v>1500</v>
      </c>
      <c r="I36" s="13">
        <v>1500</v>
      </c>
      <c r="J36" s="13">
        <v>750</v>
      </c>
      <c r="K36" s="13">
        <v>2250</v>
      </c>
      <c r="L36" s="13">
        <v>7550</v>
      </c>
      <c r="M36" s="15">
        <v>3000</v>
      </c>
      <c r="N36" s="13">
        <v>15400</v>
      </c>
      <c r="O36" s="13">
        <v>23100</v>
      </c>
      <c r="P36" s="13">
        <v>11500</v>
      </c>
      <c r="Q36" s="13">
        <v>8950</v>
      </c>
      <c r="R36" s="13">
        <v>9000</v>
      </c>
      <c r="S36" s="13">
        <v>9200</v>
      </c>
      <c r="T36" s="13">
        <v>77688</v>
      </c>
      <c r="U36" s="13">
        <v>15900</v>
      </c>
      <c r="V36" s="13">
        <v>10000</v>
      </c>
      <c r="W36" s="27">
        <f t="shared" si="1"/>
        <v>216132</v>
      </c>
      <c r="X36" s="28">
        <f t="shared" si="0"/>
        <v>4.6144982701925574E-3</v>
      </c>
      <c r="Y36" s="9"/>
    </row>
    <row r="37" spans="1:25">
      <c r="A37" s="10" t="s">
        <v>530</v>
      </c>
      <c r="B37" s="49" t="s">
        <v>542</v>
      </c>
      <c r="C37" s="50" t="s">
        <v>60</v>
      </c>
      <c r="D37" s="13">
        <v>12053</v>
      </c>
      <c r="E37" s="13">
        <v>25327</v>
      </c>
      <c r="F37" s="13">
        <v>0</v>
      </c>
      <c r="G37" s="13">
        <v>5612</v>
      </c>
      <c r="H37" s="13">
        <v>4176</v>
      </c>
      <c r="I37" s="13">
        <v>0</v>
      </c>
      <c r="J37" s="13">
        <v>9029</v>
      </c>
      <c r="K37" s="13">
        <v>500</v>
      </c>
      <c r="L37" s="13">
        <v>0</v>
      </c>
      <c r="M37" s="15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27">
        <f t="shared" si="1"/>
        <v>56697</v>
      </c>
      <c r="X37" s="28">
        <f t="shared" si="0"/>
        <v>1.2105019544773907E-3</v>
      </c>
      <c r="Y37" s="9"/>
    </row>
    <row r="38" spans="1:25">
      <c r="A38" s="10" t="s">
        <v>527</v>
      </c>
      <c r="B38" s="49" t="s">
        <v>542</v>
      </c>
      <c r="C38" s="50" t="s">
        <v>44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377668</v>
      </c>
      <c r="L38" s="13">
        <v>348016</v>
      </c>
      <c r="M38" s="15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27">
        <f t="shared" si="1"/>
        <v>725684</v>
      </c>
      <c r="X38" s="28">
        <f t="shared" si="0"/>
        <v>1.5493622243380968E-2</v>
      </c>
      <c r="Y38" s="9"/>
    </row>
    <row r="39" spans="1:25">
      <c r="A39" s="10" t="s">
        <v>501</v>
      </c>
      <c r="B39" s="49" t="s">
        <v>542</v>
      </c>
      <c r="C39" s="50" t="s">
        <v>543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23239</v>
      </c>
      <c r="J39" s="13">
        <v>23189</v>
      </c>
      <c r="K39" s="13">
        <v>24034</v>
      </c>
      <c r="L39" s="13">
        <v>23363</v>
      </c>
      <c r="M39" s="15">
        <v>23363</v>
      </c>
      <c r="N39" s="13">
        <v>23756</v>
      </c>
      <c r="O39" s="13">
        <v>23715</v>
      </c>
      <c r="P39" s="13">
        <v>23323</v>
      </c>
      <c r="Q39" s="13">
        <v>23625</v>
      </c>
      <c r="R39" s="13">
        <v>25602</v>
      </c>
      <c r="S39" s="13">
        <v>23249</v>
      </c>
      <c r="T39" s="13">
        <v>25094</v>
      </c>
      <c r="U39" s="13">
        <v>24702.23</v>
      </c>
      <c r="V39" s="13">
        <v>25069</v>
      </c>
      <c r="W39" s="27">
        <f t="shared" si="1"/>
        <v>335323.23</v>
      </c>
      <c r="X39" s="28">
        <f t="shared" si="0"/>
        <v>7.1592751873409809E-3</v>
      </c>
      <c r="Y39" s="9"/>
    </row>
    <row r="40" spans="1:25">
      <c r="A40" s="10" t="s">
        <v>480</v>
      </c>
      <c r="B40" s="49" t="s">
        <v>542</v>
      </c>
      <c r="C40" s="50" t="s">
        <v>51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1520798</v>
      </c>
      <c r="K40" s="13">
        <v>1424733</v>
      </c>
      <c r="L40" s="13">
        <v>1626502</v>
      </c>
      <c r="M40" s="15">
        <v>827743</v>
      </c>
      <c r="N40" s="13">
        <v>807645</v>
      </c>
      <c r="O40" s="13">
        <v>568884</v>
      </c>
      <c r="P40" s="13">
        <v>886246</v>
      </c>
      <c r="Q40" s="13">
        <v>1008940</v>
      </c>
      <c r="R40" s="13">
        <v>1219347</v>
      </c>
      <c r="S40" s="13">
        <v>1056149</v>
      </c>
      <c r="T40" s="13">
        <v>1222619</v>
      </c>
      <c r="U40" s="13">
        <v>1379451</v>
      </c>
      <c r="V40" s="13">
        <v>1757598</v>
      </c>
      <c r="W40" s="27">
        <f t="shared" si="1"/>
        <v>15306655</v>
      </c>
      <c r="X40" s="28">
        <f t="shared" si="0"/>
        <v>0.32680275489022564</v>
      </c>
      <c r="Y40" s="9"/>
    </row>
    <row r="41" spans="1:25">
      <c r="A41" s="10" t="s">
        <v>520</v>
      </c>
      <c r="B41" s="49" t="s">
        <v>542</v>
      </c>
      <c r="C41" s="50" t="s">
        <v>51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3409</v>
      </c>
      <c r="J41" s="13">
        <v>3409</v>
      </c>
      <c r="K41" s="13">
        <v>3409</v>
      </c>
      <c r="L41" s="13">
        <v>3409</v>
      </c>
      <c r="M41" s="15">
        <v>3489</v>
      </c>
      <c r="N41" s="13">
        <v>3409</v>
      </c>
      <c r="O41" s="13">
        <v>3409</v>
      </c>
      <c r="P41" s="13">
        <v>0</v>
      </c>
      <c r="Q41" s="13">
        <v>0</v>
      </c>
      <c r="R41" s="13">
        <v>0</v>
      </c>
      <c r="S41" s="13">
        <v>0</v>
      </c>
      <c r="T41" s="13">
        <v>3409</v>
      </c>
      <c r="U41" s="13">
        <v>3409</v>
      </c>
      <c r="V41" s="13">
        <v>3409</v>
      </c>
      <c r="W41" s="27">
        <f t="shared" si="1"/>
        <v>34170</v>
      </c>
      <c r="X41" s="28">
        <f t="shared" si="0"/>
        <v>7.2954215892361929E-4</v>
      </c>
      <c r="Y41" s="9"/>
    </row>
    <row r="42" spans="1:25">
      <c r="A42" s="10" t="s">
        <v>523</v>
      </c>
      <c r="B42" s="49" t="s">
        <v>542</v>
      </c>
      <c r="C42" s="50" t="s">
        <v>56</v>
      </c>
      <c r="D42" s="13">
        <v>0</v>
      </c>
      <c r="E42" s="13">
        <v>2581</v>
      </c>
      <c r="F42" s="13">
        <v>22366</v>
      </c>
      <c r="G42" s="13">
        <v>23361</v>
      </c>
      <c r="H42" s="13">
        <v>28207</v>
      </c>
      <c r="I42" s="13">
        <v>27837</v>
      </c>
      <c r="J42" s="13">
        <v>5810</v>
      </c>
      <c r="K42" s="13">
        <v>4575</v>
      </c>
      <c r="L42" s="13">
        <v>3810</v>
      </c>
      <c r="M42" s="15">
        <v>3280</v>
      </c>
      <c r="N42" s="13">
        <v>4030</v>
      </c>
      <c r="O42" s="13">
        <v>875</v>
      </c>
      <c r="P42" s="13">
        <v>775</v>
      </c>
      <c r="Q42" s="13">
        <v>775</v>
      </c>
      <c r="R42" s="13">
        <v>775</v>
      </c>
      <c r="S42" s="13">
        <v>775</v>
      </c>
      <c r="T42" s="13">
        <v>775</v>
      </c>
      <c r="U42" s="13">
        <v>775</v>
      </c>
      <c r="V42" s="13">
        <v>775</v>
      </c>
      <c r="W42" s="27">
        <f t="shared" si="1"/>
        <v>132157</v>
      </c>
      <c r="X42" s="28">
        <f t="shared" si="0"/>
        <v>2.8216009100634695E-3</v>
      </c>
      <c r="Y42" s="9"/>
    </row>
    <row r="43" spans="1:25">
      <c r="A43" s="10" t="s">
        <v>529</v>
      </c>
      <c r="B43" s="49" t="s">
        <v>542</v>
      </c>
      <c r="C43" s="50" t="s">
        <v>62</v>
      </c>
      <c r="D43" s="13">
        <v>8151</v>
      </c>
      <c r="E43" s="13">
        <v>4655</v>
      </c>
      <c r="F43" s="13">
        <v>0</v>
      </c>
      <c r="G43" s="13">
        <v>0</v>
      </c>
      <c r="H43" s="13">
        <v>417</v>
      </c>
      <c r="I43" s="13">
        <v>256</v>
      </c>
      <c r="J43" s="13">
        <v>0</v>
      </c>
      <c r="K43" s="13">
        <v>0</v>
      </c>
      <c r="L43" s="13">
        <v>16863</v>
      </c>
      <c r="M43" s="15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27">
        <f t="shared" si="1"/>
        <v>30342</v>
      </c>
      <c r="X43" s="28">
        <f t="shared" si="0"/>
        <v>6.4781294076852374E-4</v>
      </c>
      <c r="Y43" s="9"/>
    </row>
    <row r="44" spans="1:25">
      <c r="A44" s="10" t="s">
        <v>526</v>
      </c>
      <c r="B44" s="49" t="s">
        <v>542</v>
      </c>
      <c r="C44" s="50" t="s">
        <v>543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917320</v>
      </c>
      <c r="M44" s="15">
        <v>0</v>
      </c>
      <c r="N44" s="13">
        <v>0</v>
      </c>
      <c r="O44" s="13">
        <v>1270505</v>
      </c>
      <c r="P44" s="13">
        <v>1582647</v>
      </c>
      <c r="Q44" s="13">
        <v>106350</v>
      </c>
      <c r="R44" s="13">
        <v>91650</v>
      </c>
      <c r="S44" s="13">
        <v>87030</v>
      </c>
      <c r="T44" s="13">
        <v>250</v>
      </c>
      <c r="U44" s="13">
        <v>2794587</v>
      </c>
      <c r="V44" s="13">
        <v>2528563</v>
      </c>
      <c r="W44" s="27">
        <f t="shared" si="1"/>
        <v>9378902</v>
      </c>
      <c r="X44" s="28">
        <f t="shared" si="0"/>
        <v>0.20024303229186569</v>
      </c>
      <c r="Y44" s="9"/>
    </row>
    <row r="45" spans="1:25">
      <c r="A45" s="10" t="s">
        <v>512</v>
      </c>
      <c r="B45" s="49" t="s">
        <v>542</v>
      </c>
      <c r="C45" s="50" t="s">
        <v>29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5">
        <v>8339695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27">
        <f t="shared" si="1"/>
        <v>8339695</v>
      </c>
      <c r="X45" s="28">
        <f t="shared" si="0"/>
        <v>0.17805557784795178</v>
      </c>
      <c r="Y45" s="9"/>
    </row>
    <row r="46" spans="1:25">
      <c r="A46" s="10" t="s">
        <v>525</v>
      </c>
      <c r="B46" s="49" t="s">
        <v>542</v>
      </c>
      <c r="C46" s="50" t="s">
        <v>543</v>
      </c>
      <c r="D46" s="13">
        <v>0</v>
      </c>
      <c r="E46" s="13">
        <v>0</v>
      </c>
      <c r="F46" s="13">
        <v>0</v>
      </c>
      <c r="G46" s="13">
        <v>0</v>
      </c>
      <c r="H46" s="13">
        <v>17573</v>
      </c>
      <c r="I46" s="13">
        <v>69602</v>
      </c>
      <c r="J46" s="13">
        <v>166275</v>
      </c>
      <c r="K46" s="13">
        <v>324876</v>
      </c>
      <c r="L46" s="13">
        <v>412801</v>
      </c>
      <c r="M46" s="15">
        <v>635311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27">
        <f t="shared" si="1"/>
        <v>1626438</v>
      </c>
      <c r="X46" s="28">
        <f t="shared" si="0"/>
        <v>3.4725053844758956E-2</v>
      </c>
      <c r="Y46" s="9"/>
    </row>
    <row r="47" spans="1:25">
      <c r="A47" s="10" t="s">
        <v>508</v>
      </c>
      <c r="B47" s="49" t="s">
        <v>542</v>
      </c>
      <c r="C47" s="50" t="s">
        <v>23</v>
      </c>
      <c r="D47" s="13">
        <v>1360</v>
      </c>
      <c r="E47" s="13">
        <v>1210</v>
      </c>
      <c r="F47" s="13">
        <v>170</v>
      </c>
      <c r="G47" s="13">
        <v>8</v>
      </c>
      <c r="H47" s="13">
        <v>36</v>
      </c>
      <c r="I47" s="13">
        <v>8</v>
      </c>
      <c r="J47" s="13">
        <v>1</v>
      </c>
      <c r="K47" s="13">
        <v>1</v>
      </c>
      <c r="L47" s="13">
        <v>3</v>
      </c>
      <c r="M47" s="15">
        <v>2</v>
      </c>
      <c r="N47" s="13">
        <v>363</v>
      </c>
      <c r="O47" s="13">
        <v>2</v>
      </c>
      <c r="P47" s="13">
        <v>7</v>
      </c>
      <c r="Q47" s="13">
        <v>7</v>
      </c>
      <c r="R47" s="13">
        <v>4</v>
      </c>
      <c r="S47" s="13">
        <v>1</v>
      </c>
      <c r="T47" s="13">
        <v>1</v>
      </c>
      <c r="U47" s="13">
        <v>0</v>
      </c>
      <c r="V47" s="13">
        <v>0</v>
      </c>
      <c r="W47" s="27">
        <f t="shared" si="1"/>
        <v>3184</v>
      </c>
      <c r="X47" s="28">
        <f t="shared" si="0"/>
        <v>6.7979579573099319E-5</v>
      </c>
      <c r="Y47" s="9"/>
    </row>
    <row r="48" spans="1:25">
      <c r="A48" s="10" t="s">
        <v>551</v>
      </c>
      <c r="B48" s="49" t="s">
        <v>542</v>
      </c>
      <c r="C48" s="50" t="s">
        <v>65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5">
        <v>0</v>
      </c>
      <c r="N48" s="13">
        <v>4456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27">
        <f t="shared" si="1"/>
        <v>4456</v>
      </c>
      <c r="X48" s="28">
        <f t="shared" si="0"/>
        <v>9.5137250809588749E-5</v>
      </c>
      <c r="Y48" s="9"/>
    </row>
    <row r="49" spans="1:128" ht="15.75" thickBot="1">
      <c r="A49" s="10" t="s">
        <v>539</v>
      </c>
      <c r="B49" s="49" t="s">
        <v>542</v>
      </c>
      <c r="C49" s="50" t="s">
        <v>66</v>
      </c>
      <c r="D49" s="13">
        <v>0</v>
      </c>
      <c r="E49" s="13">
        <v>0</v>
      </c>
      <c r="F49" s="13">
        <v>113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5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27">
        <f t="shared" si="1"/>
        <v>113</v>
      </c>
      <c r="X49" s="28">
        <f t="shared" si="0"/>
        <v>2.4125918629900196E-6</v>
      </c>
      <c r="Y49" s="9"/>
    </row>
    <row r="50" spans="1:128" ht="15.75">
      <c r="A50" s="16" t="s">
        <v>493</v>
      </c>
      <c r="B50" s="30"/>
      <c r="C50" s="30"/>
      <c r="D50" s="17">
        <f t="shared" ref="D50:V50" si="2">SUM(D4:D49)</f>
        <v>1885474</v>
      </c>
      <c r="E50" s="17">
        <f t="shared" si="2"/>
        <v>1656075</v>
      </c>
      <c r="F50" s="17">
        <f t="shared" si="2"/>
        <v>940386</v>
      </c>
      <c r="G50" s="17">
        <f t="shared" si="2"/>
        <v>565481</v>
      </c>
      <c r="H50" s="17">
        <f t="shared" si="2"/>
        <v>362008</v>
      </c>
      <c r="I50" s="17">
        <f t="shared" si="2"/>
        <v>667719</v>
      </c>
      <c r="J50" s="17">
        <f t="shared" si="2"/>
        <v>2275986</v>
      </c>
      <c r="K50" s="17">
        <f t="shared" si="2"/>
        <v>2643708</v>
      </c>
      <c r="L50" s="17">
        <f t="shared" si="2"/>
        <v>3828535</v>
      </c>
      <c r="M50" s="26">
        <f t="shared" si="2"/>
        <v>10244334</v>
      </c>
      <c r="N50" s="17">
        <f t="shared" si="2"/>
        <v>1231079</v>
      </c>
      <c r="O50" s="17">
        <f t="shared" si="2"/>
        <v>2243359</v>
      </c>
      <c r="P50" s="17">
        <f t="shared" si="2"/>
        <v>2848199</v>
      </c>
      <c r="Q50" s="17">
        <f t="shared" si="2"/>
        <v>1491236</v>
      </c>
      <c r="R50" s="17">
        <f t="shared" si="2"/>
        <v>1704436</v>
      </c>
      <c r="S50" s="17">
        <f t="shared" ref="S50:U50" si="3">SUM(S4:S49)</f>
        <v>1509878</v>
      </c>
      <c r="T50" s="17">
        <f t="shared" si="3"/>
        <v>1626131.53</v>
      </c>
      <c r="U50" s="17">
        <f t="shared" si="3"/>
        <v>4455104.2300000004</v>
      </c>
      <c r="V50" s="17">
        <f t="shared" si="2"/>
        <v>4658466</v>
      </c>
      <c r="W50" s="17">
        <f>SUM(D50:V50)</f>
        <v>46837594.760000005</v>
      </c>
      <c r="X50" s="29">
        <f t="shared" si="0"/>
        <v>1</v>
      </c>
      <c r="Y50" s="6"/>
      <c r="Z50" s="2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ht="15.75">
      <c r="A51" s="41" t="s">
        <v>1</v>
      </c>
      <c r="B51" s="46"/>
      <c r="C51" s="46"/>
      <c r="D51" s="42" t="s">
        <v>2</v>
      </c>
      <c r="E51" s="43">
        <f>(E50-D50)/D50</f>
        <v>-0.1216664881085605</v>
      </c>
      <c r="F51" s="43">
        <f t="shared" ref="F51:L51" si="4">(F50-E50)/E50</f>
        <v>-0.43215977537249217</v>
      </c>
      <c r="G51" s="43">
        <f t="shared" si="4"/>
        <v>-0.39867139663925238</v>
      </c>
      <c r="H51" s="43">
        <f t="shared" si="4"/>
        <v>-0.3598228764538508</v>
      </c>
      <c r="I51" s="43">
        <f t="shared" si="4"/>
        <v>0.84448686216879187</v>
      </c>
      <c r="J51" s="43">
        <f t="shared" si="4"/>
        <v>2.4085985272247759</v>
      </c>
      <c r="K51" s="43">
        <f t="shared" si="4"/>
        <v>0.1615660201776285</v>
      </c>
      <c r="L51" s="43">
        <f t="shared" si="4"/>
        <v>0.4481686328444745</v>
      </c>
      <c r="M51" s="53">
        <f t="shared" ref="M51:R51" si="5">(M50-L50)/L50</f>
        <v>1.6757843404853292</v>
      </c>
      <c r="N51" s="43">
        <f t="shared" si="5"/>
        <v>-0.87982830313810545</v>
      </c>
      <c r="O51" s="43">
        <f t="shared" si="5"/>
        <v>0.82227054478226014</v>
      </c>
      <c r="P51" s="43">
        <f t="shared" si="5"/>
        <v>0.26961355717029684</v>
      </c>
      <c r="Q51" s="43">
        <f t="shared" si="5"/>
        <v>-0.47642843776014249</v>
      </c>
      <c r="R51" s="43">
        <f t="shared" si="5"/>
        <v>0.14296865150787669</v>
      </c>
      <c r="S51" s="43">
        <f t="shared" ref="S51" si="6">(S50-R50)/R50</f>
        <v>-0.11414802315839374</v>
      </c>
      <c r="T51" s="43">
        <f t="shared" ref="T51" si="7">(T50-S50)/S50</f>
        <v>7.6995313528642736E-2</v>
      </c>
      <c r="U51" s="43">
        <f t="shared" ref="U51" si="8">(U50-T50)/T50</f>
        <v>1.7396948818771136</v>
      </c>
      <c r="V51" s="43">
        <f t="shared" ref="V51" si="9">(V50-U50)/U50</f>
        <v>4.5646916323661309E-2</v>
      </c>
      <c r="W51" s="43"/>
      <c r="X51" s="44"/>
      <c r="Y51" s="6"/>
      <c r="Z51" s="2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ht="16.5" thickBot="1">
      <c r="A52" s="18" t="s">
        <v>491</v>
      </c>
      <c r="B52" s="31"/>
      <c r="C52" s="31"/>
      <c r="D52" s="45">
        <f t="shared" ref="D52:V52" si="10">COUNTIF(D4:D49,"&gt;0")</f>
        <v>15</v>
      </c>
      <c r="E52" s="45">
        <f t="shared" si="10"/>
        <v>17</v>
      </c>
      <c r="F52" s="45">
        <f t="shared" si="10"/>
        <v>14</v>
      </c>
      <c r="G52" s="45">
        <f t="shared" si="10"/>
        <v>16</v>
      </c>
      <c r="H52" s="45">
        <f t="shared" si="10"/>
        <v>16</v>
      </c>
      <c r="I52" s="45">
        <f t="shared" si="10"/>
        <v>25</v>
      </c>
      <c r="J52" s="45">
        <f t="shared" si="10"/>
        <v>24</v>
      </c>
      <c r="K52" s="45">
        <f t="shared" si="10"/>
        <v>27</v>
      </c>
      <c r="L52" s="45">
        <f t="shared" si="10"/>
        <v>29</v>
      </c>
      <c r="M52" s="54">
        <f t="shared" si="10"/>
        <v>26</v>
      </c>
      <c r="N52" s="45">
        <f t="shared" si="10"/>
        <v>24</v>
      </c>
      <c r="O52" s="45">
        <f t="shared" si="10"/>
        <v>22</v>
      </c>
      <c r="P52" s="45">
        <f t="shared" si="10"/>
        <v>18</v>
      </c>
      <c r="Q52" s="45">
        <f t="shared" si="10"/>
        <v>17</v>
      </c>
      <c r="R52" s="45">
        <f t="shared" si="10"/>
        <v>17</v>
      </c>
      <c r="S52" s="45">
        <f t="shared" ref="S52:U52" si="11">COUNTIF(S4:S49,"&gt;0")</f>
        <v>17</v>
      </c>
      <c r="T52" s="45">
        <f t="shared" si="11"/>
        <v>19</v>
      </c>
      <c r="U52" s="45">
        <f t="shared" si="11"/>
        <v>16</v>
      </c>
      <c r="V52" s="45">
        <f t="shared" si="10"/>
        <v>15</v>
      </c>
      <c r="W52" s="19"/>
      <c r="X52" s="40"/>
      <c r="Y52" s="6"/>
      <c r="Z52" s="2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>
      <c r="A53" s="11"/>
      <c r="B53" s="32"/>
      <c r="C53" s="3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4"/>
    </row>
    <row r="54" spans="1:128" ht="15.75" customHeight="1" thickBot="1">
      <c r="A54" s="58" t="s">
        <v>0</v>
      </c>
      <c r="B54" s="71"/>
      <c r="C54" s="71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60"/>
    </row>
  </sheetData>
  <mergeCells count="3">
    <mergeCell ref="A1:X1"/>
    <mergeCell ref="A2:X2"/>
    <mergeCell ref="A54:X54"/>
  </mergeCells>
  <printOptions horizontalCentered="1"/>
  <pageMargins left="0.5" right="0.5" top="0.5" bottom="0.5" header="0.3" footer="0.3"/>
  <pageSetup paperSize="5" scale="48" fitToHeight="0" orientation="landscape" r:id="rId1"/>
  <headerFooter>
    <oddFooter>&amp;L&amp;14Office of Economic and Demographic Research&amp;C&amp;14Last Updated: December 2025&amp;R&amp;14Page &amp;P of &amp;N</oddFooter>
  </headerFooter>
  <ignoredErrors>
    <ignoredError sqref="O50 D50:L50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Revenues</vt:lpstr>
      <vt:lpstr>Municipal Revenues</vt:lpstr>
      <vt:lpstr>SD Revenues</vt:lpstr>
      <vt:lpstr>'County Revenues'!Print_Area</vt:lpstr>
      <vt:lpstr>'Municipal Revenues'!Print_Area</vt:lpstr>
      <vt:lpstr>'SD Revenues'!Print_Area</vt:lpstr>
      <vt:lpstr>'County Revenues'!Print_Titles</vt:lpstr>
      <vt:lpstr>'Municipal Revenues'!Print_Titles</vt:lpstr>
      <vt:lpstr>'SD Revenues'!Print_Titles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2025-12-02T18:09:31Z</cp:lastPrinted>
  <dcterms:created xsi:type="dcterms:W3CDTF">2000-08-31T21:26:31Z</dcterms:created>
  <dcterms:modified xsi:type="dcterms:W3CDTF">2025-12-02T18:09:34Z</dcterms:modified>
</cp:coreProperties>
</file>